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660" activeTab="0"/>
  </bookViews>
  <sheets>
    <sheet name="CO Summary" sheetId="1" r:id="rId1"/>
  </sheets>
  <definedNames>
    <definedName name="_xlnm.Print_Area" localSheetId="0">'CO Summary'!$A$1:$W$46</definedName>
    <definedName name="_xlnm.Print_Titles" localSheetId="0">'CO Summary'!$1:$6</definedName>
  </definedNames>
  <calcPr fullCalcOnLoad="1"/>
</workbook>
</file>

<file path=xl/sharedStrings.xml><?xml version="1.0" encoding="utf-8"?>
<sst xmlns="http://schemas.openxmlformats.org/spreadsheetml/2006/main" count="83" uniqueCount="81">
  <si>
    <t>Description</t>
  </si>
  <si>
    <t>Structural</t>
  </si>
  <si>
    <t>Site</t>
  </si>
  <si>
    <t>Plumbing</t>
  </si>
  <si>
    <t>Electrical</t>
  </si>
  <si>
    <t>Utilities</t>
  </si>
  <si>
    <t>HVAC</t>
  </si>
  <si>
    <t>OPM:</t>
  </si>
  <si>
    <t>Designer:</t>
  </si>
  <si>
    <t>Contractor:</t>
  </si>
  <si>
    <t>DISTRICT</t>
  </si>
  <si>
    <t>New Scope Directed by Owner</t>
  </si>
  <si>
    <t>Differing Conditions</t>
  </si>
  <si>
    <t>Construction Type:</t>
  </si>
  <si>
    <t>Reimbursement Rate:</t>
  </si>
  <si>
    <t xml:space="preserve"> </t>
  </si>
  <si>
    <t>Requested By</t>
  </si>
  <si>
    <t>SITE CAP</t>
  </si>
  <si>
    <t>FF&amp;E CAP</t>
  </si>
  <si>
    <t>Furnishings</t>
  </si>
  <si>
    <t>Equipment</t>
  </si>
  <si>
    <t>Computer Equipment</t>
  </si>
  <si>
    <t>Other F&amp;E</t>
  </si>
  <si>
    <t>Agreed Enrollment</t>
  </si>
  <si>
    <t>FFE $/student</t>
  </si>
  <si>
    <t>SITE CAP MAXIMUM</t>
  </si>
  <si>
    <t>New Scope Directed by 3rd Party</t>
  </si>
  <si>
    <t>Reason for Change**</t>
  </si>
  <si>
    <t>Misc.</t>
  </si>
  <si>
    <t>Design Issue</t>
  </si>
  <si>
    <t>School</t>
  </si>
  <si>
    <t>Proposed Eligible Site Change Orders</t>
  </si>
  <si>
    <t>Delivery Method:</t>
  </si>
  <si>
    <t>new/add/reno/repair</t>
  </si>
  <si>
    <t>%</t>
  </si>
  <si>
    <t>Net Deducted</t>
  </si>
  <si>
    <t>Less Sitework &amp; Demo</t>
  </si>
  <si>
    <t xml:space="preserve">PFA - Budget Site Costs </t>
  </si>
  <si>
    <t>Budget Amt. Under/(Over) Cap</t>
  </si>
  <si>
    <t>Total</t>
  </si>
  <si>
    <t>Approx. %  Complete &amp; SC  Date</t>
  </si>
  <si>
    <t>Ineligible for Grant Participation</t>
  </si>
  <si>
    <t>Eligible for Grant Participation</t>
  </si>
  <si>
    <t>FOR MSBA USE ONLY</t>
  </si>
  <si>
    <r>
      <t xml:space="preserve">Approximate </t>
    </r>
    <r>
      <rPr>
        <b/>
        <sz val="10"/>
        <color indexed="10"/>
        <rFont val="Arial"/>
        <family val="2"/>
      </rPr>
      <t>Use</t>
    </r>
    <r>
      <rPr>
        <b/>
        <sz val="10"/>
        <rFont val="Arial"/>
        <family val="2"/>
      </rPr>
      <t xml:space="preserve"> by Trade*</t>
    </r>
  </si>
  <si>
    <t xml:space="preserve">Expediting or Acceleration </t>
  </si>
  <si>
    <t xml:space="preserve">CMR </t>
  </si>
  <si>
    <t>Pending Contingency Use</t>
  </si>
  <si>
    <t xml:space="preserve">TOTALS </t>
  </si>
  <si>
    <t>*** Owner-CM Agreements typically contain specific provisions governing the use and expenditure of GMP Construction Contingency funds. Districts and their consultants are charged with monitoring any such expenditures and ensuring compliance with applicable contractual terms and conditions.</t>
  </si>
  <si>
    <t>Subcontract, Material or Labor Overruns</t>
  </si>
  <si>
    <t>Comment</t>
  </si>
  <si>
    <t>** MSBA characterization of the reason for any change order is based on information provided by the district and/or its consultant(s) and is intended to reflect the proximate rationale for issuance of the expenditure and consequent eligibility for grant funding and is not intended to be determinative of the root causes of the change or serve as an assessment of ultimate responsibility for the change.</t>
  </si>
  <si>
    <t>Net Added
(subcontract or procurement savings)</t>
  </si>
  <si>
    <t>* "Approximate Use by Trade" is based on the general description of the work and/or primary subtrade(s) or subcontractor(s) involved in the expenditure and does not necessarily reflect all trades included in or impacted by the expenditure(s).</t>
  </si>
  <si>
    <t>Y Construction</t>
  </si>
  <si>
    <t>Z Plumbing</t>
  </si>
  <si>
    <t>xxxxx</t>
  </si>
  <si>
    <t>xxxxxx</t>
  </si>
  <si>
    <t>Item No.</t>
  </si>
  <si>
    <t>Base Project Cost</t>
  </si>
  <si>
    <t>GMP Contingency Summary</t>
  </si>
  <si>
    <t>Construction Contract Amount (without GMP Contingency)</t>
  </si>
  <si>
    <t>Total GMP Contingency Budget</t>
  </si>
  <si>
    <t>Net Adjustments to GMP Contingency Budget, Including Buy Savings, by Approved Budget Revision Requests (BRRs). (Does not include budget transfers to Divisions for GMP Contingency Expenditures).</t>
  </si>
  <si>
    <r>
      <t xml:space="preserve">GMP Contingency Expenditures as % of Construction Contract Amount (without GMP Contingency) </t>
    </r>
    <r>
      <rPr>
        <i/>
        <sz val="10"/>
        <color indexed="8"/>
        <rFont val="Arial"/>
        <family val="2"/>
      </rPr>
      <t>(Line 12 / Line 1)</t>
    </r>
  </si>
  <si>
    <r>
      <t>GMP Contingency Expenditures as % of Revised Total GMP Contingency Budget (including approved BRR's)</t>
    </r>
    <r>
      <rPr>
        <i/>
        <sz val="10"/>
        <color indexed="8"/>
        <rFont val="Arial"/>
        <family val="2"/>
      </rPr>
      <t xml:space="preserve"> (Line 12 / Line 9)</t>
    </r>
  </si>
  <si>
    <r>
      <t>GMP Contingency Expenditures Eligible for Reimbursement as % of GMP Contingency Expenditures</t>
    </r>
    <r>
      <rPr>
        <i/>
        <sz val="10"/>
        <color indexed="8"/>
        <rFont val="Arial"/>
        <family val="2"/>
      </rPr>
      <t xml:space="preserve"> (Line 13 / Line 12)</t>
    </r>
  </si>
  <si>
    <r>
      <t xml:space="preserve">GMP Contingency Expenditures Eligible for Reimbursement as % of Construction Contract Amount (without GMP Contingency) </t>
    </r>
    <r>
      <rPr>
        <i/>
        <sz val="10"/>
        <color indexed="8"/>
        <rFont val="Arial"/>
        <family val="2"/>
      </rPr>
      <t>(Line 13 / Line 1)</t>
    </r>
  </si>
  <si>
    <r>
      <t xml:space="preserve">GMP Contingency Expenditures Eligible for Reimbursement as % of Potentially Eligible GMP Contingency Budget (including approved BRR's) </t>
    </r>
    <r>
      <rPr>
        <i/>
        <sz val="10"/>
        <color indexed="8"/>
        <rFont val="Arial"/>
        <family val="2"/>
      </rPr>
      <t>(Line 13 / Line 11)</t>
    </r>
  </si>
  <si>
    <r>
      <t xml:space="preserve">Revised Total GMP Contingency Budget (including BRR's) </t>
    </r>
    <r>
      <rPr>
        <i/>
        <sz val="10"/>
        <color indexed="8"/>
        <rFont val="Arial"/>
        <family val="2"/>
      </rPr>
      <t xml:space="preserve"> (Line 2 + Line 3)</t>
    </r>
  </si>
  <si>
    <t>Ineligible GMP Contingency Budget (including approved BRR's)</t>
  </si>
  <si>
    <r>
      <t xml:space="preserve">Potentially Eligible GMP Contingency Budget (including approved BRR's) </t>
    </r>
    <r>
      <rPr>
        <i/>
        <sz val="10"/>
        <color indexed="8"/>
        <rFont val="Arial"/>
        <family val="2"/>
      </rPr>
      <t>(Line 9 - Line 10)</t>
    </r>
  </si>
  <si>
    <t>GMP Contingency Expenditures Eligible for Reimbursement, Subject to Reimbursement Rate and Audit</t>
  </si>
  <si>
    <r>
      <t xml:space="preserve">Amount Remaining of Revised Total GMP Contingency Budget (incl. approved BRR's)                                                 </t>
    </r>
    <r>
      <rPr>
        <b/>
        <sz val="10"/>
        <color indexed="8"/>
        <rFont val="Arial"/>
        <family val="2"/>
      </rPr>
      <t xml:space="preserve">(Amount cannot be negative) </t>
    </r>
    <r>
      <rPr>
        <i/>
        <sz val="10"/>
        <color indexed="8"/>
        <rFont val="Arial"/>
        <family val="2"/>
      </rPr>
      <t xml:space="preserve">(Line 9 - Line 12) </t>
    </r>
  </si>
  <si>
    <r>
      <t xml:space="preserve">Amount Remaining of Revised Total GMP Contingency Budget (including approved BRR's) Including Credit Change Orders </t>
    </r>
    <r>
      <rPr>
        <b/>
        <sz val="10"/>
        <color indexed="8"/>
        <rFont val="Arial"/>
        <family val="2"/>
      </rPr>
      <t xml:space="preserve">(Amount cannot be negative) </t>
    </r>
    <r>
      <rPr>
        <sz val="10"/>
        <color indexed="8"/>
        <rFont val="Arial"/>
        <family val="2"/>
      </rPr>
      <t xml:space="preserve">(Line 14 - Line 16) </t>
    </r>
  </si>
  <si>
    <t>(Data Based on PFA, PFA Amendment No. 1)</t>
  </si>
  <si>
    <t>GMP Contingency Expenditure Nos. xxxxxxx</t>
  </si>
  <si>
    <r>
      <t xml:space="preserve">Amount Remaining of Potentially Eligible GMP Contingency Budget (incl. approved BRR's) </t>
    </r>
    <r>
      <rPr>
        <b/>
        <sz val="10"/>
        <color indexed="8"/>
        <rFont val="Arial"/>
        <family val="2"/>
      </rPr>
      <t xml:space="preserve">(Amount cannot be negative) </t>
    </r>
    <r>
      <rPr>
        <i/>
        <sz val="10"/>
        <color indexed="8"/>
        <rFont val="Arial"/>
        <family val="2"/>
      </rPr>
      <t xml:space="preserve">(Line 11 - Line 13) </t>
    </r>
  </si>
  <si>
    <t>GMP EXPENDITURES</t>
  </si>
  <si>
    <t>Total Credit Change Order Amount Reducing GMP Contingency (if applicable) (From Construction Change Order Summary Table Line 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</si>
</sst>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409]dddd\,\ mmmm\ dd\,\ yyyy"/>
    <numFmt numFmtId="173" formatCode="[$-409]h:mm:ss\ AM/PM"/>
  </numFmts>
  <fonts count="49">
    <font>
      <sz val="10"/>
      <name val="Arial"/>
      <family val="0"/>
    </font>
    <font>
      <b/>
      <sz val="10"/>
      <name val="Arial"/>
      <family val="2"/>
    </font>
    <font>
      <b/>
      <sz val="14"/>
      <name val="Arial"/>
      <family val="2"/>
    </font>
    <font>
      <b/>
      <sz val="18"/>
      <name val="Arial"/>
      <family val="2"/>
    </font>
    <font>
      <sz val="8"/>
      <name val="Arial"/>
      <family val="2"/>
    </font>
    <font>
      <b/>
      <sz val="12"/>
      <name val="Arial"/>
      <family val="2"/>
    </font>
    <font>
      <u val="single"/>
      <sz val="10"/>
      <name val="Arial"/>
      <family val="2"/>
    </font>
    <font>
      <u val="single"/>
      <sz val="7.5"/>
      <color indexed="12"/>
      <name val="Arial"/>
      <family val="2"/>
    </font>
    <font>
      <u val="single"/>
      <sz val="7.5"/>
      <color indexed="36"/>
      <name val="Arial"/>
      <family val="2"/>
    </font>
    <font>
      <b/>
      <sz val="11"/>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theme="7" tint="0.599960029125213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hair"/>
      <bottom style="hair"/>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hair"/>
      <bottom style="hair"/>
    </border>
    <border>
      <left style="thin"/>
      <right style="medium"/>
      <top style="hair"/>
      <bottom style="hair"/>
    </border>
    <border>
      <left style="medium"/>
      <right>
        <color indexed="63"/>
      </right>
      <top style="hair"/>
      <bottom style="hair"/>
    </border>
    <border>
      <left>
        <color indexed="63"/>
      </left>
      <right style="medium"/>
      <top style="hair"/>
      <bottom style="hair"/>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double"/>
    </border>
    <border>
      <left>
        <color indexed="63"/>
      </left>
      <right style="medium"/>
      <top style="double"/>
      <bottom>
        <color indexed="63"/>
      </bottom>
    </border>
    <border>
      <left>
        <color indexed="63"/>
      </left>
      <right style="thin"/>
      <top style="hair"/>
      <bottom style="hair"/>
    </border>
    <border>
      <left style="medium"/>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right style="medium"/>
      <top style="thin"/>
      <bottom style="medium"/>
    </border>
    <border>
      <left style="medium"/>
      <right/>
      <top style="medium"/>
      <bottom style="hair"/>
    </border>
    <border>
      <left/>
      <right/>
      <top style="medium"/>
      <bottom style="hair"/>
    </border>
    <border>
      <left/>
      <right style="medium"/>
      <top style="medium"/>
      <bottom style="hair"/>
    </border>
    <border>
      <left style="medium"/>
      <right style="medium"/>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hair"/>
      <bottom style="medium"/>
    </border>
    <border>
      <left style="medium"/>
      <right style="medium"/>
      <top style="hair"/>
      <bottom>
        <color indexed="63"/>
      </bottom>
    </border>
    <border>
      <left style="medium"/>
      <right/>
      <top/>
      <bottom style="hair"/>
    </border>
    <border>
      <left style="medium"/>
      <right>
        <color indexed="63"/>
      </right>
      <top style="hair"/>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1" fillId="0" borderId="0" xfId="0" applyFont="1" applyAlignment="1">
      <alignment/>
    </xf>
    <xf numFmtId="164" fontId="0" fillId="0" borderId="0" xfId="0" applyNumberFormat="1" applyAlignment="1">
      <alignment/>
    </xf>
    <xf numFmtId="0" fontId="0" fillId="0" borderId="0" xfId="0" applyAlignment="1">
      <alignment vertical="center" wrapText="1"/>
    </xf>
    <xf numFmtId="0" fontId="2" fillId="0" borderId="0" xfId="0" applyFont="1" applyAlignment="1">
      <alignment/>
    </xf>
    <xf numFmtId="0" fontId="5" fillId="0" borderId="0" xfId="0" applyFont="1" applyAlignment="1">
      <alignment/>
    </xf>
    <xf numFmtId="0" fontId="5" fillId="0" borderId="0" xfId="0" applyFont="1" applyAlignment="1">
      <alignment horizontal="right"/>
    </xf>
    <xf numFmtId="0" fontId="0" fillId="0" borderId="0" xfId="0" applyAlignment="1">
      <alignment horizontal="center" vertical="center" wrapText="1"/>
    </xf>
    <xf numFmtId="0" fontId="0" fillId="0" borderId="0" xfId="0" applyAlignment="1">
      <alignment/>
    </xf>
    <xf numFmtId="0" fontId="0" fillId="0" borderId="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43" fontId="0" fillId="0" borderId="0" xfId="0" applyNumberFormat="1" applyBorder="1" applyAlignment="1">
      <alignment/>
    </xf>
    <xf numFmtId="43" fontId="0" fillId="0" borderId="0" xfId="0" applyNumberFormat="1" applyBorder="1" applyAlignment="1">
      <alignment horizontal="left" vertical="center"/>
    </xf>
    <xf numFmtId="0" fontId="0" fillId="0" borderId="0" xfId="0" applyBorder="1" applyAlignment="1">
      <alignment/>
    </xf>
    <xf numFmtId="0" fontId="0" fillId="0" borderId="15" xfId="0" applyBorder="1" applyAlignment="1">
      <alignment vertical="center" wrapText="1"/>
    </xf>
    <xf numFmtId="0" fontId="9" fillId="0" borderId="0" xfId="0" applyFont="1" applyAlignment="1">
      <alignment horizontal="right"/>
    </xf>
    <xf numFmtId="0" fontId="1" fillId="0" borderId="16" xfId="0" applyFont="1" applyBorder="1" applyAlignment="1">
      <alignment horizontal="center" vertical="center" wrapText="1"/>
    </xf>
    <xf numFmtId="0" fontId="6" fillId="0" borderId="16" xfId="0" applyFont="1" applyBorder="1" applyAlignment="1">
      <alignment/>
    </xf>
    <xf numFmtId="0" fontId="0" fillId="0" borderId="0"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horizontal="center" vertical="center"/>
    </xf>
    <xf numFmtId="0" fontId="0" fillId="0" borderId="0" xfId="0" applyFont="1" applyAlignment="1">
      <alignment/>
    </xf>
    <xf numFmtId="41" fontId="0" fillId="0" borderId="20" xfId="0" applyNumberFormat="1" applyBorder="1" applyAlignment="1">
      <alignment horizontal="center"/>
    </xf>
    <xf numFmtId="41" fontId="0" fillId="0" borderId="21" xfId="0" applyNumberFormat="1" applyBorder="1" applyAlignment="1">
      <alignment horizontal="center"/>
    </xf>
    <xf numFmtId="41" fontId="1" fillId="0" borderId="18" xfId="0" applyNumberFormat="1" applyFont="1" applyBorder="1" applyAlignment="1">
      <alignment horizontal="center" vertical="center" wrapText="1"/>
    </xf>
    <xf numFmtId="41" fontId="1" fillId="0" borderId="0" xfId="0" applyNumberFormat="1" applyFont="1" applyBorder="1" applyAlignment="1">
      <alignment horizontal="center" vertical="center" wrapText="1"/>
    </xf>
    <xf numFmtId="41" fontId="1" fillId="0" borderId="22" xfId="0" applyNumberFormat="1" applyFont="1" applyBorder="1" applyAlignment="1">
      <alignment horizontal="center" vertical="center" wrapText="1"/>
    </xf>
    <xf numFmtId="41" fontId="6" fillId="0" borderId="20" xfId="0" applyNumberFormat="1" applyFont="1" applyBorder="1" applyAlignment="1">
      <alignment/>
    </xf>
    <xf numFmtId="41" fontId="0" fillId="0" borderId="21" xfId="0" applyNumberFormat="1" applyBorder="1" applyAlignment="1">
      <alignment vertical="center"/>
    </xf>
    <xf numFmtId="41" fontId="0" fillId="0" borderId="18" xfId="0" applyNumberFormat="1" applyBorder="1" applyAlignment="1">
      <alignment horizontal="center" vertical="center"/>
    </xf>
    <xf numFmtId="41" fontId="0" fillId="0" borderId="0" xfId="0" applyNumberFormat="1" applyBorder="1" applyAlignment="1">
      <alignment horizontal="center" vertical="center"/>
    </xf>
    <xf numFmtId="41" fontId="0" fillId="0" borderId="22" xfId="0" applyNumberFormat="1" applyBorder="1" applyAlignment="1">
      <alignment horizontal="center" vertical="center"/>
    </xf>
    <xf numFmtId="41" fontId="0" fillId="0" borderId="23" xfId="0" applyNumberFormat="1" applyBorder="1" applyAlignment="1">
      <alignment horizontal="center" vertical="center" wrapText="1"/>
    </xf>
    <xf numFmtId="41" fontId="0" fillId="0" borderId="24" xfId="0" applyNumberFormat="1" applyBorder="1" applyAlignment="1">
      <alignment vertical="center"/>
    </xf>
    <xf numFmtId="41" fontId="0" fillId="0" borderId="25" xfId="0" applyNumberFormat="1" applyBorder="1" applyAlignment="1">
      <alignment horizontal="center" vertical="center"/>
    </xf>
    <xf numFmtId="41" fontId="0" fillId="0" borderId="16" xfId="0" applyNumberFormat="1" applyBorder="1" applyAlignment="1">
      <alignment horizontal="center" vertical="center"/>
    </xf>
    <xf numFmtId="41" fontId="0" fillId="0" borderId="26" xfId="0" applyNumberFormat="1" applyBorder="1" applyAlignment="1">
      <alignment horizontal="center" vertical="center"/>
    </xf>
    <xf numFmtId="41" fontId="0" fillId="0" borderId="26" xfId="0" applyNumberFormat="1" applyBorder="1" applyAlignment="1">
      <alignment/>
    </xf>
    <xf numFmtId="41" fontId="1" fillId="0" borderId="15" xfId="0" applyNumberFormat="1" applyFont="1" applyBorder="1" applyAlignment="1">
      <alignment horizontal="center" vertical="center"/>
    </xf>
    <xf numFmtId="41" fontId="0" fillId="0" borderId="0" xfId="0" applyNumberFormat="1" applyAlignment="1">
      <alignment/>
    </xf>
    <xf numFmtId="165" fontId="0" fillId="0" borderId="0" xfId="0" applyNumberFormat="1" applyBorder="1" applyAlignment="1">
      <alignment/>
    </xf>
    <xf numFmtId="0" fontId="0" fillId="0" borderId="27" xfId="0" applyBorder="1" applyAlignment="1">
      <alignment/>
    </xf>
    <xf numFmtId="165" fontId="1" fillId="0" borderId="28" xfId="0" applyNumberFormat="1" applyFont="1" applyBorder="1" applyAlignment="1">
      <alignment vertical="center"/>
    </xf>
    <xf numFmtId="165" fontId="1" fillId="0" borderId="0" xfId="0" applyNumberFormat="1" applyFont="1" applyBorder="1" applyAlignment="1">
      <alignment vertical="center"/>
    </xf>
    <xf numFmtId="10" fontId="1" fillId="0" borderId="15" xfId="0" applyNumberFormat="1" applyFont="1" applyBorder="1" applyAlignment="1">
      <alignment vertical="center"/>
    </xf>
    <xf numFmtId="10" fontId="0" fillId="0" borderId="0" xfId="0" applyNumberFormat="1" applyBorder="1" applyAlignment="1">
      <alignment vertical="center" wrapText="1"/>
    </xf>
    <xf numFmtId="10" fontId="0" fillId="0" borderId="0" xfId="0" applyNumberFormat="1" applyAlignment="1">
      <alignment/>
    </xf>
    <xf numFmtId="41" fontId="1" fillId="0" borderId="29" xfId="0" applyNumberFormat="1" applyFont="1" applyBorder="1" applyAlignment="1">
      <alignment horizontal="center" vertical="center"/>
    </xf>
    <xf numFmtId="41" fontId="1" fillId="0" borderId="28" xfId="0" applyNumberFormat="1" applyFont="1" applyBorder="1" applyAlignment="1">
      <alignment horizontal="center" vertical="center"/>
    </xf>
    <xf numFmtId="41" fontId="1" fillId="0" borderId="30" xfId="0" applyNumberFormat="1" applyFont="1" applyBorder="1" applyAlignment="1">
      <alignment horizontal="center" vertical="center"/>
    </xf>
    <xf numFmtId="41" fontId="0" fillId="0" borderId="0" xfId="0" applyNumberFormat="1" applyFill="1" applyAlignment="1">
      <alignment/>
    </xf>
    <xf numFmtId="10" fontId="0" fillId="0" borderId="0" xfId="0" applyNumberFormat="1" applyFill="1" applyAlignment="1">
      <alignment/>
    </xf>
    <xf numFmtId="41" fontId="0" fillId="0" borderId="0" xfId="0" applyNumberFormat="1" applyFont="1" applyFill="1" applyBorder="1" applyAlignment="1">
      <alignment vertical="center"/>
    </xf>
    <xf numFmtId="10" fontId="0" fillId="0" borderId="0" xfId="0" applyNumberFormat="1" applyFill="1" applyAlignment="1">
      <alignment horizontal="right" vertical="center"/>
    </xf>
    <xf numFmtId="0" fontId="0" fillId="0" borderId="13" xfId="0" applyBorder="1" applyAlignment="1">
      <alignment/>
    </xf>
    <xf numFmtId="41" fontId="6" fillId="0" borderId="23" xfId="0" applyNumberFormat="1" applyFont="1" applyBorder="1" applyAlignment="1">
      <alignment/>
    </xf>
    <xf numFmtId="0" fontId="5" fillId="0" borderId="0" xfId="0" applyFont="1" applyAlignment="1">
      <alignment horizontal="center"/>
    </xf>
    <xf numFmtId="0" fontId="10" fillId="0" borderId="15" xfId="0" applyFont="1" applyBorder="1" applyAlignment="1">
      <alignment horizontal="right" vertical="center" wrapText="1"/>
    </xf>
    <xf numFmtId="0" fontId="1" fillId="0" borderId="18" xfId="0" applyFont="1" applyBorder="1" applyAlignment="1">
      <alignment horizontal="center" vertical="center" wrapText="1"/>
    </xf>
    <xf numFmtId="0" fontId="5" fillId="0" borderId="0" xfId="0" applyFont="1" applyAlignment="1">
      <alignment horizontal="center" vertical="center"/>
    </xf>
    <xf numFmtId="0" fontId="1" fillId="0" borderId="15" xfId="0" applyFont="1" applyBorder="1" applyAlignment="1">
      <alignment horizontal="right" vertical="center" wrapText="1"/>
    </xf>
    <xf numFmtId="0" fontId="1" fillId="0" borderId="31" xfId="0" applyFont="1" applyBorder="1" applyAlignment="1">
      <alignment horizontal="center" vertical="center" wrapText="1"/>
    </xf>
    <xf numFmtId="0" fontId="0" fillId="0" borderId="0" xfId="0" applyAlignment="1">
      <alignment horizontal="center"/>
    </xf>
    <xf numFmtId="43" fontId="1" fillId="0" borderId="32" xfId="0" applyNumberFormat="1" applyFont="1" applyBorder="1" applyAlignment="1">
      <alignment horizontal="left" vertical="center"/>
    </xf>
    <xf numFmtId="0" fontId="0" fillId="0" borderId="33"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 fillId="0" borderId="32" xfId="0" applyFont="1" applyBorder="1" applyAlignment="1">
      <alignment horizontal="left"/>
    </xf>
    <xf numFmtId="0" fontId="1" fillId="0" borderId="33" xfId="0" applyFont="1" applyBorder="1" applyAlignment="1">
      <alignment horizontal="center"/>
    </xf>
    <xf numFmtId="0" fontId="1" fillId="0" borderId="34" xfId="0" applyFont="1" applyBorder="1" applyAlignment="1">
      <alignment horizontal="center"/>
    </xf>
    <xf numFmtId="43" fontId="0" fillId="0" borderId="18" xfId="0" applyNumberFormat="1" applyBorder="1" applyAlignment="1">
      <alignment horizontal="left" vertical="center"/>
    </xf>
    <xf numFmtId="37" fontId="0" fillId="0" borderId="22" xfId="0" applyNumberFormat="1" applyBorder="1" applyAlignment="1">
      <alignment/>
    </xf>
    <xf numFmtId="0" fontId="0" fillId="0" borderId="22" xfId="0" applyBorder="1" applyAlignment="1">
      <alignment wrapText="1"/>
    </xf>
    <xf numFmtId="41" fontId="0" fillId="0" borderId="35" xfId="0" applyNumberFormat="1" applyBorder="1" applyAlignment="1">
      <alignment horizontal="center" vertical="center"/>
    </xf>
    <xf numFmtId="43" fontId="0" fillId="0" borderId="18" xfId="0" applyNumberFormat="1" applyBorder="1" applyAlignment="1">
      <alignment horizontal="left"/>
    </xf>
    <xf numFmtId="41" fontId="0" fillId="0" borderId="36" xfId="0" applyNumberFormat="1" applyBorder="1" applyAlignment="1">
      <alignment horizontal="center" vertical="center"/>
    </xf>
    <xf numFmtId="43" fontId="0" fillId="0" borderId="18" xfId="0" applyNumberFormat="1" applyBorder="1" applyAlignment="1">
      <alignment/>
    </xf>
    <xf numFmtId="43" fontId="0" fillId="0" borderId="22" xfId="0" applyNumberFormat="1" applyBorder="1" applyAlignment="1">
      <alignment/>
    </xf>
    <xf numFmtId="9" fontId="0" fillId="0" borderId="37" xfId="0" applyNumberFormat="1" applyBorder="1" applyAlignment="1">
      <alignment horizontal="right" vertical="center"/>
    </xf>
    <xf numFmtId="43" fontId="0" fillId="0" borderId="18" xfId="0" applyNumberFormat="1" applyBorder="1" applyAlignment="1">
      <alignment horizontal="center" vertical="center"/>
    </xf>
    <xf numFmtId="41" fontId="0" fillId="0" borderId="36" xfId="0" applyNumberFormat="1" applyBorder="1" applyAlignment="1">
      <alignment/>
    </xf>
    <xf numFmtId="43" fontId="1" fillId="0" borderId="18" xfId="0" applyNumberFormat="1" applyFont="1" applyBorder="1" applyAlignment="1">
      <alignment horizontal="left" vertical="center"/>
    </xf>
    <xf numFmtId="41" fontId="0" fillId="0" borderId="22" xfId="0" applyNumberFormat="1" applyBorder="1" applyAlignment="1">
      <alignment/>
    </xf>
    <xf numFmtId="43" fontId="0" fillId="0" borderId="12" xfId="0" applyNumberFormat="1" applyBorder="1" applyAlignment="1">
      <alignment/>
    </xf>
    <xf numFmtId="43" fontId="0" fillId="0" borderId="13" xfId="0" applyNumberFormat="1" applyBorder="1" applyAlignment="1">
      <alignment/>
    </xf>
    <xf numFmtId="41" fontId="0" fillId="0" borderId="14" xfId="0" applyNumberFormat="1" applyBorder="1" applyAlignment="1">
      <alignment/>
    </xf>
    <xf numFmtId="0" fontId="0" fillId="0" borderId="12" xfId="0" applyBorder="1" applyAlignment="1">
      <alignment/>
    </xf>
    <xf numFmtId="165" fontId="0" fillId="0" borderId="13" xfId="0" applyNumberFormat="1" applyBorder="1" applyAlignment="1">
      <alignment/>
    </xf>
    <xf numFmtId="0" fontId="0" fillId="0" borderId="14" xfId="0" applyBorder="1" applyAlignment="1">
      <alignment wrapText="1"/>
    </xf>
    <xf numFmtId="43" fontId="0" fillId="0" borderId="12" xfId="0" applyNumberFormat="1" applyBorder="1" applyAlignment="1">
      <alignment horizontal="left" vertical="center"/>
    </xf>
    <xf numFmtId="43" fontId="0" fillId="0" borderId="13" xfId="0" applyNumberFormat="1" applyBorder="1" applyAlignment="1">
      <alignment horizontal="left"/>
    </xf>
    <xf numFmtId="41" fontId="0" fillId="0" borderId="14" xfId="0" applyNumberFormat="1" applyBorder="1" applyAlignment="1">
      <alignment horizontal="center" vertical="center"/>
    </xf>
    <xf numFmtId="0" fontId="0" fillId="0" borderId="0" xfId="0" applyFont="1" applyAlignment="1">
      <alignment/>
    </xf>
    <xf numFmtId="0" fontId="0" fillId="0" borderId="30" xfId="0" applyBorder="1" applyAlignment="1">
      <alignment horizontal="left"/>
    </xf>
    <xf numFmtId="0" fontId="6" fillId="0" borderId="26" xfId="0" applyFont="1" applyBorder="1" applyAlignment="1">
      <alignment horizontal="left"/>
    </xf>
    <xf numFmtId="0" fontId="0" fillId="0" borderId="26" xfId="0" applyBorder="1" applyAlignment="1">
      <alignment horizontal="left" vertical="center" wrapText="1"/>
    </xf>
    <xf numFmtId="0" fontId="0" fillId="0" borderId="26" xfId="0" applyFont="1" applyBorder="1" applyAlignment="1">
      <alignment horizontal="left" vertical="center" wrapText="1"/>
    </xf>
    <xf numFmtId="0" fontId="0" fillId="0" borderId="38" xfId="0" applyFont="1" applyBorder="1" applyAlignment="1">
      <alignment horizontal="left"/>
    </xf>
    <xf numFmtId="41" fontId="0" fillId="0" borderId="38" xfId="0" applyNumberFormat="1" applyBorder="1" applyAlignment="1">
      <alignment horizontal="left" vertical="center" wrapText="1"/>
    </xf>
    <xf numFmtId="41" fontId="0" fillId="0" borderId="38" xfId="0" applyNumberFormat="1" applyFont="1" applyBorder="1" applyAlignment="1">
      <alignment horizontal="left" vertical="center" wrapText="1"/>
    </xf>
    <xf numFmtId="41" fontId="6" fillId="0" borderId="17" xfId="0" applyNumberFormat="1" applyFont="1" applyBorder="1" applyAlignment="1">
      <alignment horizontal="left"/>
    </xf>
    <xf numFmtId="0" fontId="0" fillId="0" borderId="25" xfId="0" applyBorder="1" applyAlignment="1">
      <alignment horizontal="center"/>
    </xf>
    <xf numFmtId="0" fontId="6" fillId="0" borderId="25" xfId="0" applyFont="1" applyBorder="1" applyAlignment="1">
      <alignment horizontal="center"/>
    </xf>
    <xf numFmtId="0" fontId="0" fillId="0" borderId="39" xfId="0" applyBorder="1" applyAlignment="1">
      <alignment horizontal="center"/>
    </xf>
    <xf numFmtId="0" fontId="0" fillId="0" borderId="0" xfId="0" applyFont="1" applyAlignment="1">
      <alignment horizontal="center"/>
    </xf>
    <xf numFmtId="41" fontId="1" fillId="32" borderId="15" xfId="0" applyNumberFormat="1" applyFont="1" applyFill="1" applyBorder="1" applyAlignment="1">
      <alignment horizontal="center" vertical="center"/>
    </xf>
    <xf numFmtId="41" fontId="1" fillId="11" borderId="15" xfId="0" applyNumberFormat="1" applyFont="1" applyFill="1" applyBorder="1" applyAlignment="1">
      <alignment horizontal="center" vertical="center"/>
    </xf>
    <xf numFmtId="43" fontId="0" fillId="0" borderId="18" xfId="0" applyNumberFormat="1" applyFont="1" applyBorder="1" applyAlignment="1">
      <alignment horizontal="left" vertical="center"/>
    </xf>
    <xf numFmtId="41" fontId="0" fillId="0" borderId="18" xfId="0" applyNumberFormat="1" applyBorder="1" applyAlignment="1">
      <alignment horizontal="center"/>
    </xf>
    <xf numFmtId="41" fontId="0" fillId="0" borderId="25" xfId="0" applyNumberFormat="1" applyBorder="1" applyAlignment="1">
      <alignment vertical="center"/>
    </xf>
    <xf numFmtId="41" fontId="0" fillId="0" borderId="18" xfId="0" applyNumberFormat="1" applyBorder="1" applyAlignment="1">
      <alignment vertical="center"/>
    </xf>
    <xf numFmtId="0" fontId="1" fillId="0" borderId="40" xfId="0" applyFont="1" applyBorder="1" applyAlignment="1">
      <alignment horizontal="center" vertical="center" wrapText="1"/>
    </xf>
    <xf numFmtId="0" fontId="0" fillId="0" borderId="41" xfId="0" applyBorder="1" applyAlignment="1">
      <alignment horizontal="center" vertical="center" wrapText="1"/>
    </xf>
    <xf numFmtId="0" fontId="3" fillId="0" borderId="0" xfId="0" applyFont="1" applyAlignment="1">
      <alignment horizontal="center"/>
    </xf>
    <xf numFmtId="0" fontId="0" fillId="0" borderId="0" xfId="0" applyAlignment="1">
      <alignment/>
    </xf>
    <xf numFmtId="0" fontId="5" fillId="0" borderId="0" xfId="0" applyFont="1" applyAlignment="1">
      <alignment horizontal="center"/>
    </xf>
    <xf numFmtId="0" fontId="0" fillId="0" borderId="0" xfId="0" applyAlignment="1">
      <alignment horizontal="center"/>
    </xf>
    <xf numFmtId="0" fontId="1" fillId="0" borderId="42" xfId="0" applyFont="1" applyBorder="1" applyAlignment="1">
      <alignment horizontal="center"/>
    </xf>
    <xf numFmtId="0" fontId="0" fillId="0" borderId="43" xfId="0" applyBorder="1" applyAlignment="1">
      <alignment horizontal="center"/>
    </xf>
    <xf numFmtId="0" fontId="1" fillId="0" borderId="29" xfId="0" applyFont="1" applyBorder="1" applyAlignment="1">
      <alignment horizontal="center"/>
    </xf>
    <xf numFmtId="0" fontId="1" fillId="0" borderId="12" xfId="0" applyFont="1" applyBorder="1" applyAlignment="1">
      <alignment horizontal="center"/>
    </xf>
    <xf numFmtId="0" fontId="0" fillId="0" borderId="0" xfId="0" applyFont="1" applyAlignment="1">
      <alignment wrapText="1"/>
    </xf>
    <xf numFmtId="0" fontId="1" fillId="0" borderId="44" xfId="0" applyFont="1" applyBorder="1" applyAlignment="1">
      <alignment horizontal="center" vertical="center" wrapText="1"/>
    </xf>
    <xf numFmtId="0" fontId="0" fillId="0" borderId="45" xfId="0" applyFont="1" applyBorder="1" applyAlignment="1">
      <alignment horizontal="center"/>
    </xf>
    <xf numFmtId="0" fontId="1" fillId="0" borderId="28" xfId="0" applyFont="1" applyBorder="1" applyAlignment="1">
      <alignment horizontal="center" vertical="center" wrapText="1"/>
    </xf>
    <xf numFmtId="0" fontId="0" fillId="0" borderId="3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0" borderId="46" xfId="0" applyFont="1" applyBorder="1" applyAlignment="1">
      <alignment horizontal="center" vertical="center" wrapText="1"/>
    </xf>
    <xf numFmtId="0" fontId="0" fillId="0" borderId="47" xfId="0" applyBorder="1" applyAlignment="1">
      <alignment horizontal="center"/>
    </xf>
    <xf numFmtId="0" fontId="1" fillId="0" borderId="21" xfId="0" applyFont="1" applyBorder="1" applyAlignment="1">
      <alignment horizontal="center" vertical="center" wrapText="1"/>
    </xf>
    <xf numFmtId="0" fontId="1"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 fillId="34" borderId="32" xfId="0" applyFont="1" applyFill="1" applyBorder="1" applyAlignment="1">
      <alignment horizontal="center"/>
    </xf>
    <xf numFmtId="0" fontId="1" fillId="34" borderId="33" xfId="0" applyFont="1" applyFill="1" applyBorder="1" applyAlignment="1">
      <alignment horizontal="center"/>
    </xf>
    <xf numFmtId="0" fontId="1" fillId="34" borderId="34" xfId="0" applyFont="1" applyFill="1" applyBorder="1" applyAlignment="1">
      <alignment horizontal="center"/>
    </xf>
    <xf numFmtId="0" fontId="1" fillId="0" borderId="48" xfId="0" applyFont="1" applyBorder="1" applyAlignment="1">
      <alignment horizontal="center" vertical="center" wrapText="1"/>
    </xf>
    <xf numFmtId="0" fontId="0" fillId="0" borderId="49" xfId="0" applyBorder="1" applyAlignment="1">
      <alignment horizontal="center"/>
    </xf>
    <xf numFmtId="0" fontId="1" fillId="0" borderId="50" xfId="0" applyFont="1" applyBorder="1" applyAlignment="1">
      <alignment horizontal="center" vertical="center" wrapText="1"/>
    </xf>
    <xf numFmtId="0" fontId="0" fillId="0" borderId="51" xfId="0" applyFont="1" applyBorder="1" applyAlignment="1">
      <alignment horizontal="center"/>
    </xf>
    <xf numFmtId="0" fontId="0" fillId="0" borderId="0" xfId="0" applyFont="1" applyAlignment="1">
      <alignment horizontal="left"/>
    </xf>
    <xf numFmtId="0" fontId="4" fillId="0" borderId="0" xfId="0" applyFont="1" applyAlignment="1">
      <alignment horizontal="left"/>
    </xf>
    <xf numFmtId="0" fontId="1" fillId="0" borderId="0" xfId="0" applyFont="1" applyBorder="1" applyAlignment="1">
      <alignment/>
    </xf>
    <xf numFmtId="41" fontId="1" fillId="35" borderId="0" xfId="44" applyNumberFormat="1" applyFont="1" applyFill="1" applyBorder="1" applyAlignment="1">
      <alignment horizontal="right" vertical="center"/>
    </xf>
    <xf numFmtId="43" fontId="0" fillId="0" borderId="0" xfId="0" applyNumberFormat="1" applyBorder="1" applyAlignment="1">
      <alignment horizontal="left"/>
    </xf>
    <xf numFmtId="0" fontId="0" fillId="0" borderId="3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165" fontId="0" fillId="0" borderId="56" xfId="0" applyNumberFormat="1" applyFont="1" applyBorder="1" applyAlignment="1">
      <alignment horizontal="right" vertical="center"/>
    </xf>
    <xf numFmtId="0" fontId="0" fillId="0" borderId="25" xfId="0" applyFont="1" applyBorder="1" applyAlignment="1">
      <alignment horizontal="left" vertical="center"/>
    </xf>
    <xf numFmtId="0" fontId="0" fillId="0" borderId="16" xfId="0" applyFont="1" applyBorder="1" applyAlignment="1">
      <alignment horizontal="left" vertical="center"/>
    </xf>
    <xf numFmtId="0" fontId="0" fillId="0" borderId="26" xfId="0" applyFont="1" applyBorder="1" applyAlignment="1">
      <alignment horizontal="left" vertical="center"/>
    </xf>
    <xf numFmtId="6" fontId="48" fillId="0" borderId="11" xfId="0" applyNumberFormat="1" applyFont="1" applyBorder="1" applyAlignment="1">
      <alignment horizontal="right" vertical="center"/>
    </xf>
    <xf numFmtId="0" fontId="48" fillId="0" borderId="25" xfId="0" applyFont="1" applyBorder="1" applyAlignment="1">
      <alignment vertical="center" wrapText="1"/>
    </xf>
    <xf numFmtId="0" fontId="48" fillId="0" borderId="16" xfId="0" applyFont="1" applyBorder="1" applyAlignment="1">
      <alignment vertical="center" wrapText="1"/>
    </xf>
    <xf numFmtId="0" fontId="48" fillId="0" borderId="26" xfId="0" applyFont="1" applyBorder="1" applyAlignment="1">
      <alignment vertical="center" wrapText="1"/>
    </xf>
    <xf numFmtId="10" fontId="48" fillId="0" borderId="11" xfId="0" applyNumberFormat="1" applyFont="1" applyBorder="1" applyAlignment="1">
      <alignment horizontal="right" vertical="center"/>
    </xf>
    <xf numFmtId="0" fontId="48" fillId="0" borderId="57" xfId="0" applyFont="1" applyBorder="1" applyAlignment="1">
      <alignment vertical="center" wrapText="1"/>
    </xf>
    <xf numFmtId="0" fontId="48" fillId="0" borderId="58" xfId="0" applyFont="1" applyBorder="1" applyAlignment="1">
      <alignment vertical="center" wrapText="1"/>
    </xf>
    <xf numFmtId="0" fontId="48" fillId="0" borderId="59" xfId="0" applyFont="1" applyBorder="1" applyAlignment="1">
      <alignment vertical="center" wrapText="1"/>
    </xf>
    <xf numFmtId="10" fontId="48" fillId="0" borderId="60" xfId="0" applyNumberFormat="1" applyFont="1" applyBorder="1" applyAlignment="1">
      <alignment horizontal="right" vertical="center"/>
    </xf>
    <xf numFmtId="0" fontId="0" fillId="0" borderId="0" xfId="0" applyFont="1" applyAlignment="1">
      <alignment horizontal="center"/>
    </xf>
    <xf numFmtId="0" fontId="0" fillId="0" borderId="0" xfId="0" applyFont="1" applyAlignment="1">
      <alignment/>
    </xf>
    <xf numFmtId="0" fontId="48" fillId="0" borderId="53" xfId="0" applyFont="1" applyBorder="1" applyAlignment="1">
      <alignment vertical="center" wrapText="1"/>
    </xf>
    <xf numFmtId="0" fontId="48" fillId="0" borderId="54" xfId="0" applyFont="1" applyBorder="1" applyAlignment="1">
      <alignment vertical="center" wrapText="1"/>
    </xf>
    <xf numFmtId="0" fontId="48" fillId="0" borderId="55" xfId="0" applyFont="1" applyBorder="1" applyAlignment="1">
      <alignment vertical="center" wrapText="1"/>
    </xf>
    <xf numFmtId="6" fontId="48" fillId="0" borderId="56" xfId="0" applyNumberFormat="1" applyFont="1" applyBorder="1" applyAlignment="1">
      <alignment horizontal="right" vertical="center"/>
    </xf>
    <xf numFmtId="6" fontId="48" fillId="0" borderId="11" xfId="0" applyNumberFormat="1" applyFont="1" applyFill="1" applyBorder="1" applyAlignment="1">
      <alignment horizontal="right" vertical="center"/>
    </xf>
    <xf numFmtId="6" fontId="48" fillId="0" borderId="61" xfId="0" applyNumberFormat="1" applyFont="1" applyFill="1" applyBorder="1" applyAlignment="1">
      <alignment horizontal="right" vertical="center"/>
    </xf>
    <xf numFmtId="6" fontId="48" fillId="0" borderId="60" xfId="0" applyNumberFormat="1" applyFont="1" applyFill="1" applyBorder="1" applyAlignment="1">
      <alignment horizontal="right"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0" fillId="0" borderId="62"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top"/>
    </xf>
    <xf numFmtId="0" fontId="0" fillId="0" borderId="57" xfId="0" applyBorder="1" applyAlignment="1">
      <alignment horizontal="center" vertical="top"/>
    </xf>
    <xf numFmtId="0" fontId="0" fillId="0" borderId="19" xfId="0" applyBorder="1" applyAlignment="1">
      <alignment horizontal="center" vertical="top"/>
    </xf>
    <xf numFmtId="0" fontId="0" fillId="0" borderId="53" xfId="0" applyBorder="1" applyAlignment="1">
      <alignment horizontal="center" vertical="center"/>
    </xf>
    <xf numFmtId="0" fontId="0" fillId="0" borderId="63" xfId="0" applyBorder="1" applyAlignment="1">
      <alignment horizontal="center" vertical="top"/>
    </xf>
    <xf numFmtId="0" fontId="0" fillId="0" borderId="11" xfId="0" applyBorder="1" applyAlignment="1">
      <alignment horizontal="center" vertical="top"/>
    </xf>
    <xf numFmtId="0" fontId="0" fillId="0" borderId="60" xfId="0" applyBorder="1" applyAlignment="1">
      <alignment horizontal="center" vertical="top"/>
    </xf>
    <xf numFmtId="0" fontId="1" fillId="0" borderId="32" xfId="0" applyFont="1" applyBorder="1" applyAlignment="1">
      <alignment horizontal="center" vertical="center" wrapText="1"/>
    </xf>
    <xf numFmtId="0" fontId="0" fillId="0" borderId="64" xfId="0" applyFont="1" applyBorder="1" applyAlignment="1">
      <alignment horizontal="center" vertical="center" wrapText="1"/>
    </xf>
    <xf numFmtId="41" fontId="48" fillId="36" borderId="11" xfId="0" applyNumberFormat="1" applyFont="1" applyFill="1" applyBorder="1" applyAlignment="1">
      <alignment horizontal="right" vertical="center"/>
    </xf>
    <xf numFmtId="41" fontId="48" fillId="32" borderId="11" xfId="0" applyNumberFormat="1"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6"/>
  <sheetViews>
    <sheetView tabSelected="1" view="pageBreakPreview" zoomScale="85" zoomScaleSheetLayoutView="85" zoomScalePageLayoutView="0" workbookViewId="0" topLeftCell="A14">
      <selection activeCell="D52" sqref="D52"/>
    </sheetView>
  </sheetViews>
  <sheetFormatPr defaultColWidth="9.140625" defaultRowHeight="12.75"/>
  <cols>
    <col min="1" max="1" width="13.00390625" style="70" customWidth="1"/>
    <col min="2" max="2" width="1.57421875" style="0" customWidth="1"/>
    <col min="3" max="3" width="54.421875" style="0" customWidth="1"/>
    <col min="4" max="5" width="13.7109375" style="0" customWidth="1"/>
    <col min="6" max="7" width="13.00390625" style="0" customWidth="1"/>
    <col min="8" max="8" width="13.7109375" style="0" customWidth="1"/>
    <col min="9" max="19" width="11.7109375" style="0" customWidth="1"/>
    <col min="20" max="20" width="15.28125" style="0" customWidth="1"/>
    <col min="21" max="21" width="12.57421875" style="0" customWidth="1"/>
    <col min="22" max="22" width="11.7109375" style="0" customWidth="1"/>
    <col min="23" max="23" width="27.57421875" style="0" customWidth="1"/>
  </cols>
  <sheetData>
    <row r="1" spans="2:23" ht="23.25">
      <c r="B1" s="8" t="s">
        <v>7</v>
      </c>
      <c r="C1" s="7"/>
      <c r="D1" s="122" t="s">
        <v>10</v>
      </c>
      <c r="E1" s="122"/>
      <c r="F1" s="123"/>
      <c r="G1" s="123"/>
      <c r="H1" s="123"/>
      <c r="I1" s="123"/>
      <c r="J1" s="123"/>
      <c r="K1" s="123"/>
      <c r="L1" s="123"/>
      <c r="M1" s="123"/>
      <c r="N1" s="123"/>
      <c r="O1" s="123"/>
      <c r="P1" s="10"/>
      <c r="Q1" s="10"/>
      <c r="R1" s="10"/>
      <c r="S1" s="10"/>
      <c r="T1" s="10"/>
      <c r="U1" s="10"/>
      <c r="V1" s="21" t="s">
        <v>13</v>
      </c>
      <c r="W1" s="10" t="s">
        <v>33</v>
      </c>
    </row>
    <row r="2" spans="2:25" ht="18">
      <c r="B2" s="8" t="s">
        <v>8</v>
      </c>
      <c r="C2" s="7"/>
      <c r="D2" s="124" t="s">
        <v>30</v>
      </c>
      <c r="E2" s="124"/>
      <c r="F2" s="125"/>
      <c r="G2" s="125"/>
      <c r="H2" s="125"/>
      <c r="I2" s="125"/>
      <c r="J2" s="125"/>
      <c r="K2" s="125"/>
      <c r="L2" s="125"/>
      <c r="M2" s="125"/>
      <c r="N2" s="125"/>
      <c r="O2" s="125"/>
      <c r="P2" s="10"/>
      <c r="Q2" s="10"/>
      <c r="R2" s="10"/>
      <c r="S2" s="10"/>
      <c r="T2" s="10"/>
      <c r="U2" s="10"/>
      <c r="V2" s="21" t="s">
        <v>14</v>
      </c>
      <c r="W2" s="29" t="s">
        <v>34</v>
      </c>
      <c r="X2" s="6"/>
      <c r="Y2" s="6"/>
    </row>
    <row r="3" spans="2:25" ht="18">
      <c r="B3" s="8" t="s">
        <v>9</v>
      </c>
      <c r="C3" s="7"/>
      <c r="D3" s="7"/>
      <c r="E3" s="64"/>
      <c r="F3" s="64"/>
      <c r="G3" s="64"/>
      <c r="H3" s="64"/>
      <c r="I3" s="67" t="s">
        <v>79</v>
      </c>
      <c r="J3" s="10"/>
      <c r="K3" s="10"/>
      <c r="L3" s="10"/>
      <c r="M3" s="10"/>
      <c r="N3" s="10"/>
      <c r="O3" s="10"/>
      <c r="P3" s="10"/>
      <c r="Q3" s="10"/>
      <c r="R3" s="10"/>
      <c r="S3" s="10"/>
      <c r="T3" s="10"/>
      <c r="U3" s="10"/>
      <c r="V3" s="21" t="s">
        <v>40</v>
      </c>
      <c r="W3" s="10"/>
      <c r="X3" s="6"/>
      <c r="Y3" s="6"/>
    </row>
    <row r="4" spans="2:23" ht="18" customHeight="1" thickBot="1">
      <c r="B4" s="3"/>
      <c r="C4" s="3"/>
      <c r="D4" s="3"/>
      <c r="E4" s="3"/>
      <c r="F4" s="3"/>
      <c r="G4" s="126" t="s">
        <v>43</v>
      </c>
      <c r="H4" s="127"/>
      <c r="I4" s="3"/>
      <c r="J4" s="3"/>
      <c r="K4" s="3"/>
      <c r="L4" s="3"/>
      <c r="M4" s="3"/>
      <c r="N4" s="3"/>
      <c r="O4" s="3"/>
      <c r="P4" s="3"/>
      <c r="Q4" s="3"/>
      <c r="R4" s="3"/>
      <c r="S4" s="3"/>
      <c r="T4" s="3"/>
      <c r="U4" s="3"/>
      <c r="V4" s="21" t="s">
        <v>32</v>
      </c>
      <c r="W4" s="3" t="s">
        <v>46</v>
      </c>
    </row>
    <row r="5" spans="1:23" ht="12.75">
      <c r="A5" s="128" t="s">
        <v>59</v>
      </c>
      <c r="B5" s="133" t="s">
        <v>0</v>
      </c>
      <c r="C5" s="134"/>
      <c r="D5" s="146" t="s">
        <v>16</v>
      </c>
      <c r="E5" s="148" t="s">
        <v>53</v>
      </c>
      <c r="F5" s="137" t="s">
        <v>35</v>
      </c>
      <c r="G5" s="120" t="s">
        <v>41</v>
      </c>
      <c r="H5" s="139" t="s">
        <v>42</v>
      </c>
      <c r="I5" s="143" t="s">
        <v>44</v>
      </c>
      <c r="J5" s="144"/>
      <c r="K5" s="144"/>
      <c r="L5" s="144"/>
      <c r="M5" s="144"/>
      <c r="N5" s="144"/>
      <c r="O5" s="145"/>
      <c r="P5" s="140" t="s">
        <v>27</v>
      </c>
      <c r="Q5" s="141"/>
      <c r="R5" s="141"/>
      <c r="S5" s="141"/>
      <c r="T5" s="141"/>
      <c r="U5" s="141"/>
      <c r="V5" s="142"/>
      <c r="W5" s="131" t="s">
        <v>51</v>
      </c>
    </row>
    <row r="6" spans="1:23" s="9" customFormat="1" ht="69.75" customHeight="1" thickBot="1">
      <c r="A6" s="129"/>
      <c r="B6" s="135"/>
      <c r="C6" s="136"/>
      <c r="D6" s="147"/>
      <c r="E6" s="149"/>
      <c r="F6" s="138"/>
      <c r="G6" s="121"/>
      <c r="H6" s="138"/>
      <c r="I6" s="14" t="s">
        <v>1</v>
      </c>
      <c r="J6" s="15" t="s">
        <v>2</v>
      </c>
      <c r="K6" s="15" t="s">
        <v>5</v>
      </c>
      <c r="L6" s="15" t="s">
        <v>3</v>
      </c>
      <c r="M6" s="15" t="s">
        <v>4</v>
      </c>
      <c r="N6" s="15" t="s">
        <v>6</v>
      </c>
      <c r="O6" s="16" t="s">
        <v>28</v>
      </c>
      <c r="P6" s="15" t="s">
        <v>29</v>
      </c>
      <c r="Q6" s="15" t="s">
        <v>11</v>
      </c>
      <c r="R6" s="15" t="s">
        <v>12</v>
      </c>
      <c r="S6" s="15" t="s">
        <v>26</v>
      </c>
      <c r="T6" s="69" t="s">
        <v>50</v>
      </c>
      <c r="U6" s="69" t="s">
        <v>45</v>
      </c>
      <c r="V6" s="16" t="s">
        <v>28</v>
      </c>
      <c r="W6" s="132"/>
    </row>
    <row r="7" spans="1:23" s="9" customFormat="1" ht="21" customHeight="1">
      <c r="A7" s="66"/>
      <c r="B7" s="24"/>
      <c r="C7" s="102"/>
      <c r="D7" s="26"/>
      <c r="E7" s="30"/>
      <c r="F7" s="31"/>
      <c r="G7" s="117"/>
      <c r="H7" s="31"/>
      <c r="I7" s="32"/>
      <c r="J7" s="33"/>
      <c r="K7" s="33"/>
      <c r="L7" s="33"/>
      <c r="M7" s="33"/>
      <c r="N7" s="33"/>
      <c r="O7" s="34"/>
      <c r="P7" s="33"/>
      <c r="Q7" s="33"/>
      <c r="R7" s="33"/>
      <c r="S7" s="33"/>
      <c r="T7" s="33"/>
      <c r="U7" s="33"/>
      <c r="V7" s="34"/>
      <c r="W7" s="25"/>
    </row>
    <row r="8" spans="1:23" ht="21" customHeight="1">
      <c r="A8" s="110">
        <v>1</v>
      </c>
      <c r="B8" s="23"/>
      <c r="C8" s="103" t="s">
        <v>57</v>
      </c>
      <c r="D8" s="106" t="s">
        <v>55</v>
      </c>
      <c r="E8" s="63"/>
      <c r="F8" s="41">
        <v>5000</v>
      </c>
      <c r="G8" s="118"/>
      <c r="H8" s="41">
        <v>5000</v>
      </c>
      <c r="I8" s="42"/>
      <c r="J8" s="43"/>
      <c r="K8" s="43"/>
      <c r="L8" s="43"/>
      <c r="M8" s="43"/>
      <c r="N8" s="43"/>
      <c r="O8" s="44"/>
      <c r="P8" s="43"/>
      <c r="Q8" s="43"/>
      <c r="R8" s="43"/>
      <c r="S8" s="43"/>
      <c r="T8" s="43"/>
      <c r="U8" s="43"/>
      <c r="V8" s="45"/>
      <c r="W8" s="13"/>
    </row>
    <row r="9" spans="1:23" ht="21" customHeight="1">
      <c r="A9" s="110"/>
      <c r="B9" s="22"/>
      <c r="C9" s="104"/>
      <c r="D9" s="107"/>
      <c r="E9" s="40"/>
      <c r="F9" s="41"/>
      <c r="G9" s="118"/>
      <c r="H9" s="41"/>
      <c r="I9" s="42"/>
      <c r="J9" s="43"/>
      <c r="K9" s="43"/>
      <c r="L9" s="43"/>
      <c r="M9" s="43"/>
      <c r="N9" s="43"/>
      <c r="O9" s="44"/>
      <c r="P9" s="43"/>
      <c r="Q9" s="43"/>
      <c r="R9" s="43"/>
      <c r="S9" s="43"/>
      <c r="T9" s="43"/>
      <c r="U9" s="43"/>
      <c r="V9" s="45"/>
      <c r="W9" s="13"/>
    </row>
    <row r="10" spans="1:23" ht="21" customHeight="1">
      <c r="A10" s="110">
        <v>2</v>
      </c>
      <c r="B10" s="22"/>
      <c r="C10" s="105" t="s">
        <v>58</v>
      </c>
      <c r="D10" s="108" t="s">
        <v>56</v>
      </c>
      <c r="E10" s="40"/>
      <c r="F10" s="41">
        <v>6000</v>
      </c>
      <c r="G10" s="118">
        <v>6000</v>
      </c>
      <c r="H10" s="41"/>
      <c r="I10" s="42"/>
      <c r="J10" s="43"/>
      <c r="K10" s="43"/>
      <c r="L10" s="43"/>
      <c r="M10" s="43"/>
      <c r="N10" s="43"/>
      <c r="O10" s="44"/>
      <c r="P10" s="43"/>
      <c r="Q10" s="43"/>
      <c r="R10" s="43"/>
      <c r="S10" s="43"/>
      <c r="T10" s="43"/>
      <c r="U10" s="43"/>
      <c r="V10" s="45"/>
      <c r="W10" s="13"/>
    </row>
    <row r="11" spans="1:23" ht="21" customHeight="1">
      <c r="A11" s="110"/>
      <c r="B11" s="22"/>
      <c r="C11" s="104"/>
      <c r="D11" s="107"/>
      <c r="E11" s="40"/>
      <c r="F11" s="41"/>
      <c r="G11" s="118"/>
      <c r="H11" s="41"/>
      <c r="I11" s="42"/>
      <c r="J11" s="43"/>
      <c r="K11" s="43"/>
      <c r="L11" s="43"/>
      <c r="M11" s="43"/>
      <c r="N11" s="43"/>
      <c r="O11" s="44"/>
      <c r="P11" s="43"/>
      <c r="Q11" s="43"/>
      <c r="R11" s="43"/>
      <c r="S11" s="43"/>
      <c r="T11" s="43"/>
      <c r="U11" s="43"/>
      <c r="V11" s="45"/>
      <c r="W11" s="13"/>
    </row>
    <row r="12" spans="1:23" ht="21" customHeight="1" thickBot="1">
      <c r="A12" s="111"/>
      <c r="B12" s="23"/>
      <c r="C12" s="103"/>
      <c r="D12" s="109"/>
      <c r="E12" s="35"/>
      <c r="F12" s="36"/>
      <c r="G12" s="119"/>
      <c r="H12" s="36"/>
      <c r="I12" s="37"/>
      <c r="J12" s="38"/>
      <c r="K12" s="38"/>
      <c r="L12" s="38"/>
      <c r="M12" s="38"/>
      <c r="N12" s="38"/>
      <c r="O12" s="39"/>
      <c r="P12" s="42"/>
      <c r="Q12" s="43"/>
      <c r="R12" s="43"/>
      <c r="S12" s="43"/>
      <c r="T12" s="43"/>
      <c r="U12" s="43"/>
      <c r="V12" s="45"/>
      <c r="W12" s="12"/>
    </row>
    <row r="13" spans="1:23" ht="13.5" thickBot="1">
      <c r="A13" s="112">
        <f>COUNT(A7:A12)</f>
        <v>2</v>
      </c>
      <c r="B13" s="28"/>
      <c r="C13" s="65"/>
      <c r="D13" s="68" t="s">
        <v>48</v>
      </c>
      <c r="E13" s="114">
        <f>SUM(E7:E12)</f>
        <v>0</v>
      </c>
      <c r="F13" s="114">
        <f>SUM(F7:F12)</f>
        <v>11000</v>
      </c>
      <c r="G13" s="46">
        <f>SUM(G9:G12)</f>
        <v>6000</v>
      </c>
      <c r="H13" s="115">
        <f>SUM(H7:H12)</f>
        <v>5000</v>
      </c>
      <c r="I13" s="55">
        <f>SUM(I8:I12)</f>
        <v>0</v>
      </c>
      <c r="J13" s="56">
        <f>SUM(J8:J12)</f>
        <v>0</v>
      </c>
      <c r="K13" s="56">
        <f>SUM(K8:K12)</f>
        <v>0</v>
      </c>
      <c r="L13" s="56">
        <f>SUM(L8:L12)</f>
        <v>0</v>
      </c>
      <c r="M13" s="56">
        <f>SUM(M8:M12)</f>
        <v>0</v>
      </c>
      <c r="N13" s="56">
        <f>SUM(N8:N12)</f>
        <v>0</v>
      </c>
      <c r="O13" s="57">
        <f>SUM(O8:O12)</f>
        <v>0</v>
      </c>
      <c r="P13" s="55">
        <f>SUM(P8:P12)</f>
        <v>0</v>
      </c>
      <c r="Q13" s="56">
        <f>SUM(Q8:Q12)</f>
        <v>0</v>
      </c>
      <c r="R13" s="56">
        <f>SUM(R8:R12)</f>
        <v>0</v>
      </c>
      <c r="S13" s="56"/>
      <c r="T13" s="56"/>
      <c r="U13" s="56">
        <f>SUM(U8:U12)</f>
        <v>0</v>
      </c>
      <c r="V13" s="56">
        <f>SUM(V8:V12)</f>
        <v>0</v>
      </c>
      <c r="W13" s="20"/>
    </row>
    <row r="14" spans="2:23" ht="13.5" customHeight="1" thickBot="1">
      <c r="B14" s="2"/>
      <c r="E14" s="52" t="e">
        <f aca="true" t="shared" si="0" ref="E14:M14">E13/$D$19</f>
        <v>#DIV/0!</v>
      </c>
      <c r="F14" s="52" t="e">
        <f t="shared" si="0"/>
        <v>#DIV/0!</v>
      </c>
      <c r="G14" s="52" t="e">
        <f t="shared" si="0"/>
        <v>#DIV/0!</v>
      </c>
      <c r="H14" s="52" t="e">
        <f t="shared" si="0"/>
        <v>#DIV/0!</v>
      </c>
      <c r="I14" s="52" t="e">
        <f t="shared" si="0"/>
        <v>#DIV/0!</v>
      </c>
      <c r="J14" s="52" t="e">
        <f t="shared" si="0"/>
        <v>#DIV/0!</v>
      </c>
      <c r="K14" s="52" t="e">
        <f t="shared" si="0"/>
        <v>#DIV/0!</v>
      </c>
      <c r="L14" s="52" t="e">
        <f t="shared" si="0"/>
        <v>#DIV/0!</v>
      </c>
      <c r="M14" s="52" t="e">
        <f t="shared" si="0"/>
        <v>#DIV/0!</v>
      </c>
      <c r="N14" s="52" t="e">
        <f aca="true" t="shared" si="1" ref="N14:V14">N13/$D$19</f>
        <v>#DIV/0!</v>
      </c>
      <c r="O14" s="52" t="e">
        <f t="shared" si="1"/>
        <v>#DIV/0!</v>
      </c>
      <c r="P14" s="52" t="e">
        <f t="shared" si="1"/>
        <v>#DIV/0!</v>
      </c>
      <c r="Q14" s="52" t="e">
        <f t="shared" si="1"/>
        <v>#DIV/0!</v>
      </c>
      <c r="R14" s="52" t="e">
        <f t="shared" si="1"/>
        <v>#DIV/0!</v>
      </c>
      <c r="S14" s="52" t="e">
        <f t="shared" si="1"/>
        <v>#DIV/0!</v>
      </c>
      <c r="T14" s="52" t="e">
        <f t="shared" si="1"/>
        <v>#DIV/0!</v>
      </c>
      <c r="U14" s="52" t="e">
        <f t="shared" si="1"/>
        <v>#DIV/0!</v>
      </c>
      <c r="V14" s="52" t="e">
        <f t="shared" si="1"/>
        <v>#DIV/0!</v>
      </c>
      <c r="W14" s="53" t="s">
        <v>15</v>
      </c>
    </row>
    <row r="15" spans="2:23" ht="13.5" customHeight="1">
      <c r="B15" s="2"/>
      <c r="E15" s="50"/>
      <c r="F15" s="47" t="s">
        <v>15</v>
      </c>
      <c r="H15" s="47">
        <f>SUM(G13:H13)</f>
        <v>11000</v>
      </c>
      <c r="O15" s="58">
        <f>SUM(I7:O12)</f>
        <v>0</v>
      </c>
      <c r="V15" s="60">
        <f>SUM(P13:V13)</f>
        <v>0</v>
      </c>
      <c r="W15" s="11"/>
    </row>
    <row r="16" spans="2:23" ht="12.75">
      <c r="B16" s="2"/>
      <c r="C16" s="152"/>
      <c r="D16" s="153"/>
      <c r="E16" s="51"/>
      <c r="F16" s="54"/>
      <c r="H16" s="54" t="e">
        <f>SUM(G14:H14)</f>
        <v>#DIV/0!</v>
      </c>
      <c r="O16" s="59" t="e">
        <f>SUM(I14:O14)</f>
        <v>#DIV/0!</v>
      </c>
      <c r="R16" s="2"/>
      <c r="S16" s="2"/>
      <c r="T16" s="2"/>
      <c r="U16" s="2"/>
      <c r="V16" s="61" t="e">
        <f>SUM(P14:V14)</f>
        <v>#DIV/0!</v>
      </c>
      <c r="W16" s="5"/>
    </row>
    <row r="18" ht="13.5" thickBot="1"/>
    <row r="19" spans="1:21" ht="27" customHeight="1">
      <c r="A19" s="193" t="s">
        <v>61</v>
      </c>
      <c r="B19" s="182"/>
      <c r="C19" s="182"/>
      <c r="D19" s="182"/>
      <c r="E19" s="183"/>
      <c r="G19" s="71" t="s">
        <v>17</v>
      </c>
      <c r="H19" s="72"/>
      <c r="I19" s="72"/>
      <c r="J19" s="73"/>
      <c r="L19" s="71" t="s">
        <v>18</v>
      </c>
      <c r="M19" s="74"/>
      <c r="N19" s="74"/>
      <c r="O19" s="75"/>
      <c r="S19" s="76" t="s">
        <v>47</v>
      </c>
      <c r="T19" s="77"/>
      <c r="U19" s="78"/>
    </row>
    <row r="20" spans="1:21" ht="26.25" customHeight="1" thickBot="1">
      <c r="A20" s="194" t="s">
        <v>76</v>
      </c>
      <c r="B20" s="155"/>
      <c r="C20" s="155"/>
      <c r="D20" s="155"/>
      <c r="E20" s="156"/>
      <c r="G20" s="116" t="s">
        <v>60</v>
      </c>
      <c r="H20" s="18"/>
      <c r="I20" s="19"/>
      <c r="J20" s="39">
        <v>13752152</v>
      </c>
      <c r="L20" s="79" t="s">
        <v>19</v>
      </c>
      <c r="M20" s="17"/>
      <c r="N20" s="17"/>
      <c r="O20" s="80">
        <v>354400</v>
      </c>
      <c r="S20" s="27"/>
      <c r="T20" s="48">
        <v>0</v>
      </c>
      <c r="U20" s="81"/>
    </row>
    <row r="21" spans="1:21" ht="27" customHeight="1">
      <c r="A21" s="184">
        <v>1</v>
      </c>
      <c r="B21" s="157" t="s">
        <v>62</v>
      </c>
      <c r="C21" s="158"/>
      <c r="D21" s="159"/>
      <c r="E21" s="160"/>
      <c r="G21" s="79"/>
      <c r="H21" s="18"/>
      <c r="I21" s="19"/>
      <c r="J21" s="39"/>
      <c r="L21" s="79" t="s">
        <v>20</v>
      </c>
      <c r="M21" s="17"/>
      <c r="N21" s="17"/>
      <c r="O21" s="80">
        <v>52000</v>
      </c>
      <c r="S21" s="27"/>
      <c r="T21" s="48">
        <v>0</v>
      </c>
      <c r="U21" s="81"/>
    </row>
    <row r="22" spans="1:21" ht="26.25" customHeight="1">
      <c r="A22" s="185">
        <v>2</v>
      </c>
      <c r="B22" s="161" t="s">
        <v>63</v>
      </c>
      <c r="C22" s="162"/>
      <c r="D22" s="163"/>
      <c r="E22" s="164"/>
      <c r="F22" s="4"/>
      <c r="G22" s="79" t="s">
        <v>36</v>
      </c>
      <c r="H22" s="18"/>
      <c r="I22" s="19"/>
      <c r="J22" s="82">
        <v>0</v>
      </c>
      <c r="L22" s="83" t="s">
        <v>21</v>
      </c>
      <c r="M22" s="17"/>
      <c r="N22" s="17"/>
      <c r="O22" s="80">
        <v>455700</v>
      </c>
      <c r="R22" s="19"/>
      <c r="S22" s="27"/>
      <c r="T22" s="19"/>
      <c r="U22" s="81"/>
    </row>
    <row r="23" spans="1:21" ht="40.5" customHeight="1" thickBot="1">
      <c r="A23" s="186">
        <v>3</v>
      </c>
      <c r="B23" s="165" t="s">
        <v>64</v>
      </c>
      <c r="C23" s="166"/>
      <c r="D23" s="167"/>
      <c r="E23" s="164">
        <v>0</v>
      </c>
      <c r="F23" s="4"/>
      <c r="G23" s="79"/>
      <c r="H23" s="18"/>
      <c r="I23" s="19"/>
      <c r="J23" s="84">
        <f>SUM(J20:J22)</f>
        <v>13752152</v>
      </c>
      <c r="L23" s="85" t="s">
        <v>22</v>
      </c>
      <c r="M23" s="17"/>
      <c r="N23" s="17"/>
      <c r="O23" s="86"/>
      <c r="S23" s="27"/>
      <c r="T23" s="48"/>
      <c r="U23" s="81"/>
    </row>
    <row r="24" spans="1:21" ht="30.75" customHeight="1" thickBot="1" thickTop="1">
      <c r="A24" s="186">
        <v>4</v>
      </c>
      <c r="B24" s="165" t="s">
        <v>65</v>
      </c>
      <c r="C24" s="166"/>
      <c r="D24" s="167"/>
      <c r="E24" s="168" t="e">
        <f>E33/E21</f>
        <v>#DIV/0!</v>
      </c>
      <c r="F24" s="4"/>
      <c r="G24" s="79"/>
      <c r="H24" s="18"/>
      <c r="I24" s="19"/>
      <c r="J24" s="87">
        <v>0.08</v>
      </c>
      <c r="L24" s="88"/>
      <c r="M24" s="17"/>
      <c r="N24" s="17"/>
      <c r="O24" s="89">
        <f>SUM(O20:O22)</f>
        <v>862100</v>
      </c>
      <c r="S24" s="27"/>
      <c r="T24" s="48"/>
      <c r="U24" s="81"/>
    </row>
    <row r="25" spans="1:21" ht="30.75" customHeight="1" thickTop="1">
      <c r="A25" s="186">
        <v>5</v>
      </c>
      <c r="B25" s="165" t="s">
        <v>66</v>
      </c>
      <c r="C25" s="166"/>
      <c r="D25" s="167"/>
      <c r="E25" s="168" t="e">
        <f>E33/E30</f>
        <v>#DIV/0!</v>
      </c>
      <c r="G25" s="90" t="s">
        <v>25</v>
      </c>
      <c r="H25" s="18"/>
      <c r="I25" s="19"/>
      <c r="J25" s="39">
        <f>J23*J24</f>
        <v>1100172.16</v>
      </c>
      <c r="L25" s="88"/>
      <c r="M25" s="17"/>
      <c r="N25" s="17"/>
      <c r="O25" s="91"/>
      <c r="S25" s="27"/>
      <c r="T25" s="19"/>
      <c r="U25" s="81"/>
    </row>
    <row r="26" spans="1:21" ht="30.75" customHeight="1" thickBot="1">
      <c r="A26" s="186">
        <v>6</v>
      </c>
      <c r="B26" s="165" t="s">
        <v>67</v>
      </c>
      <c r="C26" s="166"/>
      <c r="D26" s="167"/>
      <c r="E26" s="168">
        <f>E34/E33</f>
        <v>0.45454545454545453</v>
      </c>
      <c r="G26" s="79" t="s">
        <v>37</v>
      </c>
      <c r="H26" s="18"/>
      <c r="I26" s="19"/>
      <c r="J26" s="39">
        <v>1424895</v>
      </c>
      <c r="L26" s="85" t="s">
        <v>23</v>
      </c>
      <c r="M26" s="17"/>
      <c r="N26" s="17"/>
      <c r="O26" s="91">
        <v>320</v>
      </c>
      <c r="S26" s="27"/>
      <c r="T26" s="49"/>
      <c r="U26" s="81"/>
    </row>
    <row r="27" spans="1:21" ht="30.75" customHeight="1" thickBot="1" thickTop="1">
      <c r="A27" s="186">
        <v>7</v>
      </c>
      <c r="B27" s="165" t="s">
        <v>68</v>
      </c>
      <c r="C27" s="166"/>
      <c r="D27" s="167"/>
      <c r="E27" s="168" t="e">
        <f>IF(E34=0,0,E34/E21)</f>
        <v>#DIV/0!</v>
      </c>
      <c r="G27" s="79" t="s">
        <v>38</v>
      </c>
      <c r="H27" s="18"/>
      <c r="I27" s="19"/>
      <c r="J27" s="84">
        <f>J25-J26</f>
        <v>-324722.8400000001</v>
      </c>
      <c r="L27" s="92" t="s">
        <v>24</v>
      </c>
      <c r="M27" s="93"/>
      <c r="N27" s="93"/>
      <c r="O27" s="94">
        <f>O24/O26</f>
        <v>2694.0625</v>
      </c>
      <c r="S27" s="95" t="s">
        <v>39</v>
      </c>
      <c r="T27" s="96">
        <f>SUM(T20:T25)</f>
        <v>0</v>
      </c>
      <c r="U27" s="97"/>
    </row>
    <row r="28" spans="1:21" ht="30.75" customHeight="1" thickBot="1" thickTop="1">
      <c r="A28" s="187">
        <v>8</v>
      </c>
      <c r="B28" s="169" t="s">
        <v>69</v>
      </c>
      <c r="C28" s="170"/>
      <c r="D28" s="171"/>
      <c r="E28" s="172">
        <f>IF(E32=0,0,E34/E32)</f>
        <v>0</v>
      </c>
      <c r="G28" s="98" t="s">
        <v>31</v>
      </c>
      <c r="H28" s="99"/>
      <c r="I28" s="62"/>
      <c r="J28" s="100">
        <v>0</v>
      </c>
      <c r="U28" s="1"/>
    </row>
    <row r="29" spans="1:21" ht="12.75" customHeight="1" thickBot="1">
      <c r="A29" s="188"/>
      <c r="B29" s="173"/>
      <c r="C29" s="174"/>
      <c r="D29" s="174"/>
      <c r="G29" s="18"/>
      <c r="H29" s="154"/>
      <c r="I29" s="19"/>
      <c r="J29" s="38"/>
      <c r="U29" s="1"/>
    </row>
    <row r="30" spans="1:21" ht="30.75" customHeight="1">
      <c r="A30" s="189">
        <v>9</v>
      </c>
      <c r="B30" s="175" t="s">
        <v>70</v>
      </c>
      <c r="C30" s="176"/>
      <c r="D30" s="177"/>
      <c r="E30" s="178">
        <f>SUM(E22:E23)</f>
        <v>0</v>
      </c>
      <c r="G30" s="18"/>
      <c r="H30" s="154"/>
      <c r="I30" s="19"/>
      <c r="J30" s="38"/>
      <c r="U30" s="1"/>
    </row>
    <row r="31" spans="1:21" ht="30.75" customHeight="1">
      <c r="A31" s="185">
        <v>10</v>
      </c>
      <c r="B31" s="165" t="s">
        <v>71</v>
      </c>
      <c r="C31" s="166"/>
      <c r="D31" s="167"/>
      <c r="E31" s="164"/>
      <c r="G31" s="18"/>
      <c r="H31" s="154"/>
      <c r="I31" s="19"/>
      <c r="J31" s="38"/>
      <c r="U31" s="1"/>
    </row>
    <row r="32" spans="1:21" ht="30.75" customHeight="1">
      <c r="A32" s="185">
        <v>11</v>
      </c>
      <c r="B32" s="165" t="s">
        <v>72</v>
      </c>
      <c r="C32" s="166"/>
      <c r="D32" s="167"/>
      <c r="E32" s="164">
        <f>+E30-E31</f>
        <v>0</v>
      </c>
      <c r="G32" s="18"/>
      <c r="H32" s="154"/>
      <c r="I32" s="19"/>
      <c r="J32" s="38"/>
      <c r="U32" s="1"/>
    </row>
    <row r="33" spans="1:21" ht="30.75" customHeight="1">
      <c r="A33" s="185">
        <v>12</v>
      </c>
      <c r="B33" s="165" t="s">
        <v>77</v>
      </c>
      <c r="C33" s="166"/>
      <c r="D33" s="167"/>
      <c r="E33" s="196">
        <f>SUM(E13:F13)</f>
        <v>11000</v>
      </c>
      <c r="G33" s="18"/>
      <c r="H33" s="154"/>
      <c r="I33" s="19"/>
      <c r="J33" s="38"/>
      <c r="U33" s="1"/>
    </row>
    <row r="34" spans="1:21" ht="30.75" customHeight="1">
      <c r="A34" s="186">
        <v>13</v>
      </c>
      <c r="B34" s="165" t="s">
        <v>73</v>
      </c>
      <c r="C34" s="166"/>
      <c r="D34" s="167"/>
      <c r="E34" s="195">
        <f>H13</f>
        <v>5000</v>
      </c>
      <c r="G34" s="18"/>
      <c r="H34" s="154"/>
      <c r="I34" s="19"/>
      <c r="J34" s="38"/>
      <c r="U34" s="1"/>
    </row>
    <row r="35" spans="1:21" ht="30.75" customHeight="1">
      <c r="A35" s="186">
        <v>14</v>
      </c>
      <c r="B35" s="165" t="s">
        <v>74</v>
      </c>
      <c r="C35" s="166"/>
      <c r="D35" s="167"/>
      <c r="E35" s="179">
        <f>E30-E33</f>
        <v>-11000</v>
      </c>
      <c r="G35" s="18"/>
      <c r="H35" s="154"/>
      <c r="I35" s="19"/>
      <c r="J35" s="38"/>
      <c r="U35" s="1"/>
    </row>
    <row r="36" spans="1:21" ht="30.75" customHeight="1">
      <c r="A36" s="190">
        <v>15</v>
      </c>
      <c r="B36" s="165" t="s">
        <v>78</v>
      </c>
      <c r="C36" s="166"/>
      <c r="D36" s="167"/>
      <c r="E36" s="180">
        <f>IF(E32=0,0,E32-E34)</f>
        <v>0</v>
      </c>
      <c r="G36" s="18"/>
      <c r="H36" s="154"/>
      <c r="I36" s="19"/>
      <c r="J36" s="38"/>
      <c r="U36" s="1"/>
    </row>
    <row r="37" spans="1:21" ht="30.75" customHeight="1">
      <c r="A37" s="191">
        <v>16</v>
      </c>
      <c r="B37" s="165" t="s">
        <v>80</v>
      </c>
      <c r="C37" s="166"/>
      <c r="D37" s="167"/>
      <c r="E37" s="179"/>
      <c r="G37" s="18"/>
      <c r="H37" s="154"/>
      <c r="I37" s="19"/>
      <c r="J37" s="38"/>
      <c r="U37" s="1"/>
    </row>
    <row r="38" spans="1:21" ht="44.25" customHeight="1" thickBot="1">
      <c r="A38" s="192">
        <v>17</v>
      </c>
      <c r="B38" s="169" t="s">
        <v>75</v>
      </c>
      <c r="C38" s="170"/>
      <c r="D38" s="171"/>
      <c r="E38" s="181">
        <f>E35-E37</f>
        <v>-11000</v>
      </c>
      <c r="G38" s="18"/>
      <c r="H38" s="154"/>
      <c r="I38" s="19"/>
      <c r="J38" s="38"/>
      <c r="U38" s="1"/>
    </row>
    <row r="40" spans="1:13" ht="15" customHeight="1">
      <c r="A40" s="150" t="s">
        <v>54</v>
      </c>
      <c r="B40" s="101"/>
      <c r="C40" s="101"/>
      <c r="D40" s="101"/>
      <c r="E40" s="101"/>
      <c r="F40" s="101"/>
      <c r="G40" s="101"/>
      <c r="H40" s="101"/>
      <c r="I40" s="101"/>
      <c r="J40" s="101"/>
      <c r="K40" s="101"/>
      <c r="L40" s="101"/>
      <c r="M40" s="101"/>
    </row>
    <row r="41" spans="1:13" ht="7.5" customHeight="1">
      <c r="A41" s="113"/>
      <c r="B41" s="101"/>
      <c r="C41" s="101"/>
      <c r="D41" s="101"/>
      <c r="E41" s="101"/>
      <c r="F41" s="101"/>
      <c r="G41" s="101"/>
      <c r="H41" s="101"/>
      <c r="I41" s="101"/>
      <c r="J41" s="101"/>
      <c r="K41" s="101"/>
      <c r="L41" s="101"/>
      <c r="M41" s="101"/>
    </row>
    <row r="42" spans="1:13" ht="30.75" customHeight="1">
      <c r="A42" s="130" t="s">
        <v>52</v>
      </c>
      <c r="B42" s="130"/>
      <c r="C42" s="130"/>
      <c r="D42" s="130"/>
      <c r="E42" s="130"/>
      <c r="F42" s="130"/>
      <c r="G42" s="130"/>
      <c r="H42" s="130"/>
      <c r="I42" s="130"/>
      <c r="J42" s="130"/>
      <c r="K42" s="130"/>
      <c r="L42" s="130"/>
      <c r="M42" s="130"/>
    </row>
    <row r="43" spans="1:13" ht="7.5" customHeight="1">
      <c r="A43" s="113"/>
      <c r="B43" s="101"/>
      <c r="C43" s="101"/>
      <c r="D43" s="101"/>
      <c r="E43" s="101"/>
      <c r="F43" s="101"/>
      <c r="G43" s="101"/>
      <c r="H43" s="101"/>
      <c r="I43" s="101"/>
      <c r="J43" s="101"/>
      <c r="K43" s="101"/>
      <c r="L43" s="101"/>
      <c r="M43" s="101"/>
    </row>
    <row r="44" spans="1:13" ht="15" customHeight="1">
      <c r="A44" s="150" t="s">
        <v>49</v>
      </c>
      <c r="B44" s="101"/>
      <c r="C44" s="101"/>
      <c r="D44" s="101"/>
      <c r="E44" s="101"/>
      <c r="F44" s="101"/>
      <c r="G44" s="101"/>
      <c r="H44" s="101"/>
      <c r="I44" s="101"/>
      <c r="J44" s="101"/>
      <c r="K44" s="101"/>
      <c r="L44" s="101"/>
      <c r="M44" s="101"/>
    </row>
    <row r="45" ht="6" customHeight="1"/>
    <row r="46" ht="12.75">
      <c r="A46" s="151" t="str">
        <f ca="1">CELL("filename")</f>
        <v>S:\Capital Planning\DD &amp; CD Master\Template Letters + Emails\Change Orders + GMP Contingency\[GMP Contingency Log DRAFT Template.xls]CO Summary</v>
      </c>
    </row>
  </sheetData>
  <sheetProtection/>
  <mergeCells count="33">
    <mergeCell ref="B35:D35"/>
    <mergeCell ref="B36:D36"/>
    <mergeCell ref="B37:D37"/>
    <mergeCell ref="B38:D38"/>
    <mergeCell ref="A19:E19"/>
    <mergeCell ref="A20:E20"/>
    <mergeCell ref="B27:D27"/>
    <mergeCell ref="B28:D28"/>
    <mergeCell ref="B30:D30"/>
    <mergeCell ref="B31:D31"/>
    <mergeCell ref="B32:D32"/>
    <mergeCell ref="B21:D21"/>
    <mergeCell ref="B22:D22"/>
    <mergeCell ref="B33:D33"/>
    <mergeCell ref="B34:D34"/>
    <mergeCell ref="B23:D23"/>
    <mergeCell ref="B24:D24"/>
    <mergeCell ref="B25:D25"/>
    <mergeCell ref="B26:D26"/>
    <mergeCell ref="W5:W6"/>
    <mergeCell ref="B5:C6"/>
    <mergeCell ref="F5:F6"/>
    <mergeCell ref="H5:H6"/>
    <mergeCell ref="P5:V5"/>
    <mergeCell ref="I5:O5"/>
    <mergeCell ref="D5:D6"/>
    <mergeCell ref="E5:E6"/>
    <mergeCell ref="G5:G6"/>
    <mergeCell ref="D1:O1"/>
    <mergeCell ref="D2:O2"/>
    <mergeCell ref="G4:H4"/>
    <mergeCell ref="A5:A6"/>
    <mergeCell ref="A42:M42"/>
  </mergeCells>
  <printOptions horizontalCentered="1"/>
  <pageMargins left="0.39" right="0.46" top="0.75" bottom="0.75" header="0.5" footer="0.5"/>
  <pageSetup fitToHeight="0" fitToWidth="1" horizontalDpi="600" verticalDpi="600" orientation="landscape" paperSize="3" scale="63" r:id="rId1"/>
  <headerFooter alignWithMargins="0">
    <oddFooter>&amp;L&amp;D&amp;C&amp;Z&amp;F&amp;RPage &amp;P of &amp;N</oddFooter>
  </headerFooter>
  <rowBreaks count="1" manualBreakCount="1">
    <brk id="4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Enterprises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ljd</dc:creator>
  <cp:keywords/>
  <dc:description/>
  <cp:lastModifiedBy>Lee Deveau</cp:lastModifiedBy>
  <cp:lastPrinted>2016-07-12T15:32:49Z</cp:lastPrinted>
  <dcterms:created xsi:type="dcterms:W3CDTF">2010-07-28T13:14:07Z</dcterms:created>
  <dcterms:modified xsi:type="dcterms:W3CDTF">2016-07-12T15:49:10Z</dcterms:modified>
  <cp:category/>
  <cp:version/>
  <cp:contentType/>
  <cp:contentStatus/>
</cp:coreProperties>
</file>