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8685" windowHeight="11640" activeTab="1"/>
  </bookViews>
  <sheets>
    <sheet name="Instruction Sheet" sheetId="1" r:id="rId1"/>
    <sheet name="Total Project Budget Template" sheetId="2" r:id="rId2"/>
  </sheets>
  <definedNames>
    <definedName name="_xlnm.Print_Area" localSheetId="0">'Instruction Sheet'!$A$1:$B$22</definedName>
    <definedName name="_xlnm.Print_Area" localSheetId="1">'Total Project Budget Template'!$B$1:$L$124</definedName>
    <definedName name="_xlnm.Print_Titles" localSheetId="1">'Total Project Budget Template'!$1:$2</definedName>
  </definedNames>
  <calcPr fullCalcOnLoad="1"/>
</workbook>
</file>

<file path=xl/sharedStrings.xml><?xml version="1.0" encoding="utf-8"?>
<sst xmlns="http://schemas.openxmlformats.org/spreadsheetml/2006/main" count="183" uniqueCount="162">
  <si>
    <t>Owner's Project Manager</t>
  </si>
  <si>
    <t>Equipment</t>
  </si>
  <si>
    <t>Furnishings</t>
  </si>
  <si>
    <t>Total Project Budget</t>
  </si>
  <si>
    <t>Advertising</t>
  </si>
  <si>
    <t>Site Acquisition</t>
  </si>
  <si>
    <t>Construction Costs</t>
  </si>
  <si>
    <t>Miscellaneous Project Costs</t>
  </si>
  <si>
    <t>Furnishings and Equipment</t>
  </si>
  <si>
    <t>Land/Building Purchase</t>
  </si>
  <si>
    <t>Appraisal Fees</t>
  </si>
  <si>
    <t>Recording fees</t>
  </si>
  <si>
    <t>Administration</t>
  </si>
  <si>
    <t>Design Development</t>
  </si>
  <si>
    <t>Construction Contract Documents</t>
  </si>
  <si>
    <t>Bidding</t>
  </si>
  <si>
    <t>Construction Contract Administration</t>
  </si>
  <si>
    <t>Closeout</t>
  </si>
  <si>
    <t>Extra Services</t>
  </si>
  <si>
    <t>Reimbursable Services</t>
  </si>
  <si>
    <t>Owner's Insurance</t>
  </si>
  <si>
    <t>Architecture and Engineering</t>
  </si>
  <si>
    <t>Basic Services</t>
  </si>
  <si>
    <t>Printing (over minimum)</t>
  </si>
  <si>
    <t>Other Reimbursable Costs</t>
  </si>
  <si>
    <t>Site Survey</t>
  </si>
  <si>
    <t>Alternates</t>
  </si>
  <si>
    <t xml:space="preserve">Estimated Budget                  </t>
  </si>
  <si>
    <t>Legal Fees</t>
  </si>
  <si>
    <t>Reimbursement Rate</t>
  </si>
  <si>
    <t>Soft Costs that exceed 20% of Const'n Cost</t>
  </si>
  <si>
    <t>Utility company Fees</t>
  </si>
  <si>
    <t>Reimbursable  &amp; Other Services</t>
  </si>
  <si>
    <t>Other Administrative Costs</t>
  </si>
  <si>
    <t>Pre-Construction Services</t>
  </si>
  <si>
    <t>Construction testing</t>
  </si>
  <si>
    <t>Hazardous Materials</t>
  </si>
  <si>
    <t>Administration Subtotal</t>
  </si>
  <si>
    <t>Architectural/Engineering Subtotal</t>
  </si>
  <si>
    <t>Site Acquisition Subtotal</t>
  </si>
  <si>
    <t>Testing Services</t>
  </si>
  <si>
    <t>Misc. Project Costs Subtotal</t>
  </si>
  <si>
    <t>FF&amp;E Subtotal</t>
  </si>
  <si>
    <t>Swing Space/Modulars</t>
  </si>
  <si>
    <t>Feasibility Study Agreement</t>
  </si>
  <si>
    <t>OPM Feasibility Study</t>
  </si>
  <si>
    <t>A&amp;E Feasibility Study</t>
  </si>
  <si>
    <t>Feasibility Study Agreement Subtotal</t>
  </si>
  <si>
    <t>Permitting</t>
  </si>
  <si>
    <t>CM &amp; Risk Preconstruction  Services</t>
  </si>
  <si>
    <t>Wetlands</t>
  </si>
  <si>
    <t>Traffic Studies</t>
  </si>
  <si>
    <t>Other Project Costs (Mailing &amp; Moving)</t>
  </si>
  <si>
    <t>Other Basic Services</t>
  </si>
  <si>
    <t>Excluded</t>
  </si>
  <si>
    <t>Est'd Budget</t>
  </si>
  <si>
    <t>Eligible Soft Costs</t>
  </si>
  <si>
    <t>Category</t>
  </si>
  <si>
    <t>-Administration</t>
  </si>
  <si>
    <t>-A/E Services</t>
  </si>
  <si>
    <t>Ineligible therefore not included in calculation</t>
  </si>
  <si>
    <t>-Site Acquisition</t>
  </si>
  <si>
    <t>-Miscellaneous Proj Costs</t>
  </si>
  <si>
    <t>FFE</t>
  </si>
  <si>
    <t>Not included in this calculation</t>
  </si>
  <si>
    <t>Owners Contingency</t>
  </si>
  <si>
    <t>Total Eligible Soft Costs</t>
  </si>
  <si>
    <t>Construction Costs associated with Soft Cost Cap Calculation</t>
  </si>
  <si>
    <t>-CM Preconstruction services</t>
  </si>
  <si>
    <t>-Construction Cost</t>
  </si>
  <si>
    <t>-Construction Contingency</t>
  </si>
  <si>
    <t>Total Construction Cost</t>
  </si>
  <si>
    <t>Soft Cost Allowance</t>
  </si>
  <si>
    <t>Reimbursable Soft Cost</t>
  </si>
  <si>
    <t>-If Eligible minus Reimbursable is negative OK.</t>
  </si>
  <si>
    <t>OPM Services</t>
  </si>
  <si>
    <t>Designer Services</t>
  </si>
  <si>
    <t>Insert Submittal Date</t>
  </si>
  <si>
    <t>Construction Budget</t>
  </si>
  <si>
    <t>Alternates Subtotal</t>
  </si>
  <si>
    <t>Computer Equipment</t>
  </si>
  <si>
    <t>Env. &amp; Site</t>
  </si>
  <si>
    <t>Other</t>
  </si>
  <si>
    <t>Geotech &amp; Geo-Env.</t>
  </si>
  <si>
    <t>Eligible minus Reimbursable</t>
  </si>
  <si>
    <t>-If Eligible minus Reimbursable is positive enter value into Soft Costs that</t>
  </si>
  <si>
    <t xml:space="preserve">  exceed 20% of Const'n Cost below in the Ineligible column.</t>
  </si>
  <si>
    <t>Soft Cost Reimbursement</t>
  </si>
  <si>
    <t>GMP  Insurance</t>
  </si>
  <si>
    <t>GMP  Fee</t>
  </si>
  <si>
    <t>GMP  Contingency</t>
  </si>
  <si>
    <t>Cost Estimates</t>
  </si>
  <si>
    <t>Notes</t>
  </si>
  <si>
    <t>Insert City/Town
School Name</t>
  </si>
  <si>
    <t>Basic Services Subtotal</t>
  </si>
  <si>
    <t>Board Authorization</t>
  </si>
  <si>
    <t>Total Project Budget: All costs associated with the project are subject to 963 CMR 2.16(5)</t>
  </si>
  <si>
    <t>Project Budget</t>
  </si>
  <si>
    <t>Scope Items Excluded or Otherwise Ineligible</t>
  </si>
  <si>
    <t>Third Party Funding (Ineligible)</t>
  </si>
  <si>
    <r>
      <t>Potentially Eligible Construction Contingency</t>
    </r>
    <r>
      <rPr>
        <vertAlign val="superscript"/>
        <sz val="12"/>
        <rFont val="Arial"/>
        <family val="2"/>
      </rPr>
      <t>2</t>
    </r>
  </si>
  <si>
    <r>
      <t>Potentially Eligible Owner's Contingency</t>
    </r>
    <r>
      <rPr>
        <vertAlign val="superscript"/>
        <sz val="12"/>
        <rFont val="Arial"/>
        <family val="2"/>
      </rPr>
      <t>2</t>
    </r>
  </si>
  <si>
    <r>
      <t>Total Potentially Eligible Contingency</t>
    </r>
    <r>
      <rPr>
        <vertAlign val="superscript"/>
        <sz val="12"/>
        <rFont val="Arial"/>
        <family val="2"/>
      </rPr>
      <t>2</t>
    </r>
  </si>
  <si>
    <t>Maximum Total Facilities Grant</t>
  </si>
  <si>
    <t xml:space="preserve"> </t>
  </si>
  <si>
    <t>ProRated 20% Exclusion</t>
  </si>
  <si>
    <t>Sum of Three Soft Costs</t>
  </si>
  <si>
    <t xml:space="preserve"> NOTE:  This template was prepared by the MSBA as a tool to assist Districts and their teams in the understanding of MSBA policies and practices and their potential impact on the MSBA’s calculation of a potential Basis of Total Facilities Grant and potential Total Maximum Facilities Grant.  This template does not contain a final, exhaustive list of all evaluations which the MSBA may use in determining whether items are eligible for reimbursement by the MSBA.  The MSBA will perform an independent analysis based on a review of information and estimates provided by the District for the proposed school project that may or may not agree with the estimates generated by the District using this template.</t>
  </si>
  <si>
    <t>Total Project Budget Template for Project Scope and Budget</t>
  </si>
  <si>
    <t>This template was prepared by the MSBA as a tool to assist districts and their teams in the understanding of MSBA policies and practices: their potential impact on the MSBA’s calculation of a potential Basis of Total Facilities Grant; and potential Total Maximum Facilities Grant.  This template does not contain a final, exhaustive list of all evaluations which the MSBA may use in determining whether items are eligible for reimbursement by the MSBA.</t>
  </si>
  <si>
    <t>Yellow Highlighted Cells include formulas which should not be overwritten in the submitted version of the Total Project Budget Form.</t>
  </si>
  <si>
    <t>The MSBA will perform an independent analysis based on a review of information and estimates entered into the Total Project Budget Template submitted by the District for the proposed school project.  The MSBA's analysis may differ from the analysis performed by the district.</t>
  </si>
  <si>
    <t>All costs associated with ineligible construction items (refer to 963 CMR 2.16(5) for more information) including design, permitting, construction monitoring, testing etc. are to be identified and included in the Ineligible Cost Column.</t>
  </si>
  <si>
    <t>Data Entry</t>
  </si>
  <si>
    <t>Enter the Submittal Date</t>
  </si>
  <si>
    <t>In the Estimated Budget Column Enter estimated budget items for all categories that apply to the Proposed Project. Do not combine multiple categories.  For example, separate budgets must be included for Construction Contract Documents and Bidding; Bidding budget may not be combined with the Construction Contract Documents budget.</t>
  </si>
  <si>
    <t>When entering Construction Markups - If the project is to be based on D/B/B, enter 0 for the GMP budget categories.  If the project is to be based on CM@R, enter 0 for the D/B/B budget categories.</t>
  </si>
  <si>
    <t>Identify items that are ineligible for reimbursement based on MSBA regulations.  Refer to 963 CMR 2.16 (5) Ineligible Costs, and enter associated costs under Ineligible Costs adjacent to the appropriate uniform category.  MSBA regulations are available at www.MassSchoolBuildings.org.</t>
  </si>
  <si>
    <t>Standard Reimbursement Calculations</t>
  </si>
  <si>
    <t>2 - Pursuant to Section 3.20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t>
  </si>
  <si>
    <r>
      <t>Estimated Maximum Total Facilities Grant</t>
    </r>
    <r>
      <rPr>
        <vertAlign val="superscript"/>
        <sz val="12"/>
        <rFont val="Arial"/>
        <family val="2"/>
      </rPr>
      <t>1</t>
    </r>
  </si>
  <si>
    <r>
      <t>Potential Additional Contingency Grant Funds</t>
    </r>
    <r>
      <rPr>
        <vertAlign val="superscript"/>
        <sz val="12"/>
        <rFont val="Arial"/>
        <family val="2"/>
      </rPr>
      <t>2</t>
    </r>
  </si>
  <si>
    <r>
      <t>Basis of Estimated Total Facilities Grant</t>
    </r>
    <r>
      <rPr>
        <b/>
        <vertAlign val="superscript"/>
        <sz val="10"/>
        <rFont val="Arial"/>
        <family val="2"/>
      </rPr>
      <t>1</t>
    </r>
  </si>
  <si>
    <t>Scope Items Excluded from the Basis of Estimated Total Facilities Grant or Otherwise Ineligible</t>
  </si>
  <si>
    <r>
      <t>Basis of Estimated Total Facilities Grant</t>
    </r>
    <r>
      <rPr>
        <vertAlign val="superscript"/>
        <sz val="12"/>
        <rFont val="Arial"/>
        <family val="2"/>
      </rPr>
      <t>1</t>
    </r>
  </si>
  <si>
    <t>Eligible Fees</t>
  </si>
  <si>
    <t>Total % of Const</t>
  </si>
  <si>
    <t>Division 1 - General Requirements</t>
  </si>
  <si>
    <t>Division 2 - Existing Conditions</t>
  </si>
  <si>
    <t>Division 3 - Concrete</t>
  </si>
  <si>
    <t>Division 4 - Masonry</t>
  </si>
  <si>
    <t>Division 5 - Metals</t>
  </si>
  <si>
    <t>Division 6 - Woods, Plastics and Composites</t>
  </si>
  <si>
    <t>Division 7 - Thermal and Moisture Protection</t>
  </si>
  <si>
    <t>Division 8 - Openings</t>
  </si>
  <si>
    <t>Division 9 - Finishes</t>
  </si>
  <si>
    <t>Division 10 - Specialties</t>
  </si>
  <si>
    <t>Division 11 - Equipment</t>
  </si>
  <si>
    <t>Division 12 - Furnishings</t>
  </si>
  <si>
    <t>Division 13 - Special Construction</t>
  </si>
  <si>
    <t>Division 14 - Conveying Systems</t>
  </si>
  <si>
    <t>Division 21 - Fire Suppression</t>
  </si>
  <si>
    <t>Division 22 - Plumbing</t>
  </si>
  <si>
    <t>Division 23 -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</si>
  <si>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</si>
  <si>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</si>
  <si>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</si>
  <si>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</si>
  <si>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</si>
  <si>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</si>
  <si>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</si>
  <si>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r>
      <t>Total Construction Contingency</t>
    </r>
    <r>
      <rPr>
        <vertAlign val="superscript"/>
        <sz val="12"/>
        <rFont val="Arial"/>
        <family val="2"/>
      </rPr>
      <t>2</t>
    </r>
  </si>
  <si>
    <r>
      <t>Total Owner's Contingency</t>
    </r>
    <r>
      <rPr>
        <vertAlign val="superscript"/>
        <sz val="12"/>
        <rFont val="Arial"/>
        <family val="2"/>
      </rPr>
      <t>2</t>
    </r>
  </si>
  <si>
    <t xml:space="preserve">If the project is to include alternates they will be reviewed as follows: 
Deduct Alternates are included in the construction budget; therefore, the Alternates Subtotal is not included in the Total Project Budget and is not included in the Estimated Basis of Total Facilities Grant.  Deduct alternates will only be considered if the construction bids come in higher than the estimated Construction Budget shown in the Total Project Budget.  These alternates will only be considered eligible expenses if they can be accommodated within the Total Project Budget and within the Estimated Total Maximum Facilities Grant.  
Add Alternates are not included in the Total Project Budget and are not included in the Estimated Basis of Total Facilities Grant.  Add alternates will only be considered if the construction bids come in lower than the estimated Construction Budget shown in the Total Project Budget.  These alternates will only be considered eligible expenses if they can be accommodated within the Total Project Budget and within the Estimated Total Maximum Facilities Grant.
</t>
  </si>
  <si>
    <t>Enter the Reimbursement Rate. Contact the MSBA Project Manager for the correct rate.</t>
  </si>
  <si>
    <r>
      <t>Construction Cost Reimbursement</t>
    </r>
    <r>
      <rPr>
        <sz val="10"/>
        <rFont val="Arial"/>
        <family val="0"/>
      </rPr>
      <t xml:space="preserve"> - If the value of "Eligible Minus Reimbursable" within the Construction Cost Reimbursement section of the spreadsheet is positive, enter that into the "Overall Excluded Construction Cost" category in the "Scope Items Excluded" column, see item 86.</t>
    </r>
  </si>
  <si>
    <t>Enter the District and School Name into the top of the form</t>
  </si>
  <si>
    <r>
      <t>Soft Cost Reimbursement</t>
    </r>
    <r>
      <rPr>
        <sz val="10"/>
        <rFont val="Arial"/>
        <family val="0"/>
      </rPr>
      <t xml:space="preserve"> - If the value of "Eligible minus Reimbursable" within the Soft Cost Reimbursement section of the spreadsheet is positive, enter that into the "Soft Costs that exceed 20% of Const'n Cost" category in the "Scope Items Excluded" column, see item 103.</t>
    </r>
  </si>
  <si>
    <t>Accelerated Repair Program</t>
  </si>
  <si>
    <t xml:space="preserve">3. Alternates have not been included in the Construction Budget and therefore the Alternates Subtotal is not included in the Construction Budget and is not included in the Estimated Basis of Total Facilities Grant.  The District will only consider the deduct alternates if the construction bids come in higher than the estimated Construction Budget shown in the Total Project Budget.  These alternates will only be considered eligible expenses if they can be accommodated within the Total Project Budget and within the Estimated Total Maximum Facilities Grant.  The District will only consider the add alternates if the construction bids come in lower than the estimated Construction Budget shown in the Total Project Budget.  These alternates will only be considered eligible expenses if they can be accommodated within the Construction Budget and within the Estimated Total Maximum Facilities Grant. </t>
  </si>
  <si>
    <t>1. The estimated maximum facilities grant established for the Project Funding Agreement does not include any potentially eligible contingency funds and is subject to review and audit by the MSBA. At the time of PFA Bid Amendment, the Estimated Maximum Facilities Grant and the Maximum Total Facilities Grant will be adjusted to account for any budget revision requests submitted and approved by the MSBA at the time of establishing the Amendment.</t>
  </si>
  <si>
    <r>
      <t>Estimated Maximum Total Facilities Grant</t>
    </r>
    <r>
      <rPr>
        <b/>
        <vertAlign val="superscript"/>
        <sz val="10"/>
        <rFont val="Arial"/>
        <family val="2"/>
      </rPr>
      <t>1</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</si>
</sst>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quot;#,##0.00"/>
    <numFmt numFmtId="167" formatCode="&quot;$&quot;#,##0.0"/>
    <numFmt numFmtId="168" formatCode="0.0%"/>
    <numFmt numFmtId="169" formatCode="_([$$-409]* #,##0.00_);_([$$-409]* \(#,##0.00\);_([$$-409]* &quot;-&quot;??_);_(@_)"/>
    <numFmt numFmtId="170" formatCode="[$$-409]#,##0.00"/>
    <numFmt numFmtId="171" formatCode="[$$-409]#,##0.0"/>
    <numFmt numFmtId="172" formatCode="[$$-409]#,##0"/>
    <numFmt numFmtId="173" formatCode="_(* #,##0.0_);_(* \(#,##0.0\);_(* &quot;-&quot;??_);_(@_)"/>
    <numFmt numFmtId="174" formatCode="_(&quot;$&quot;* #,##0.0_);_(&quot;$&quot;* \(#,##0.0\);_(&quot;$&quot;* &quot;-&quot;??_);_(@_)"/>
    <numFmt numFmtId="175" formatCode="_(&quot;$&quot;* #,##0_);_(&quot;$&quot;* \(#,##0\);_(&quot;$&quot;* &quot;-&quot;??_);_(@_)"/>
    <numFmt numFmtId="176" formatCode="0.000000"/>
    <numFmt numFmtId="177" formatCode="0.00000"/>
    <numFmt numFmtId="178" formatCode="&quot;$&quot;#,##0.000"/>
    <numFmt numFmtId="179" formatCode="0.0000"/>
    <numFmt numFmtId="180" formatCode="0.000"/>
    <numFmt numFmtId="181" formatCode="0.0"/>
    <numFmt numFmtId="182" formatCode="0.00000000"/>
    <numFmt numFmtId="183" formatCode="0.0000000"/>
    <numFmt numFmtId="184" formatCode="&quot;Yes&quot;;&quot;Yes&quot;;&quot;No&quot;"/>
    <numFmt numFmtId="185" formatCode="&quot;True&quot;;&quot;True&quot;;&quot;False&quot;"/>
    <numFmt numFmtId="186" formatCode="&quot;On&quot;;&quot;On&quot;;&quot;Off&quot;"/>
    <numFmt numFmtId="187" formatCode="[$€-2]\ #,##0.00_);[Red]\([$€-2]\ #,##0.00\)"/>
    <numFmt numFmtId="188" formatCode="&quot;$&quot;#,##0.0000"/>
  </numFmts>
  <fonts count="53">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sz val="8"/>
      <name val="Arial"/>
      <family val="0"/>
    </font>
    <font>
      <b/>
      <sz val="14"/>
      <name val="Arial"/>
      <family val="2"/>
    </font>
    <font>
      <b/>
      <sz val="12"/>
      <name val="Arial"/>
      <family val="2"/>
    </font>
    <font>
      <sz val="12"/>
      <name val="Tahoma"/>
      <family val="2"/>
    </font>
    <font>
      <sz val="12"/>
      <name val="Arial"/>
      <family val="0"/>
    </font>
    <font>
      <b/>
      <i/>
      <sz val="12"/>
      <name val="Arial"/>
      <family val="2"/>
    </font>
    <font>
      <b/>
      <i/>
      <sz val="12"/>
      <name val="Tahoma"/>
      <family val="2"/>
    </font>
    <font>
      <b/>
      <sz val="7"/>
      <name val="Arial"/>
      <family val="2"/>
    </font>
    <font>
      <sz val="7"/>
      <name val="Arial"/>
      <family val="2"/>
    </font>
    <font>
      <b/>
      <sz val="11"/>
      <name val="Arial"/>
      <family val="2"/>
    </font>
    <font>
      <sz val="10"/>
      <color indexed="10"/>
      <name val="Arial"/>
      <family val="2"/>
    </font>
    <font>
      <sz val="10"/>
      <name val="Times New Roman"/>
      <family val="1"/>
    </font>
    <font>
      <b/>
      <vertAlign val="superscript"/>
      <sz val="10"/>
      <name val="Arial"/>
      <family val="2"/>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thin"/>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thin"/>
    </border>
    <border>
      <left style="medium"/>
      <right style="thin"/>
      <top style="thin"/>
      <bottom style="thin"/>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style="thin"/>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color indexed="63"/>
      </right>
      <top style="thin"/>
      <bottom style="medium"/>
    </border>
    <border>
      <left style="thin"/>
      <right style="thin"/>
      <top style="thin"/>
      <bottom style="medium"/>
    </border>
    <border>
      <left>
        <color indexed="63"/>
      </left>
      <right style="medium"/>
      <top style="thin"/>
      <bottom style="thin"/>
    </border>
    <border>
      <left style="thin"/>
      <right style="thin"/>
      <top style="medium"/>
      <bottom style="medium"/>
    </border>
    <border>
      <left style="thin"/>
      <right style="medium"/>
      <top style="medium"/>
      <bottom style="medium"/>
    </border>
    <border>
      <left style="medium"/>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6">
    <xf numFmtId="0" fontId="0" fillId="0" borderId="0" xfId="0" applyAlignment="1">
      <alignment/>
    </xf>
    <xf numFmtId="0" fontId="0" fillId="0" borderId="0" xfId="0" applyBorder="1" applyAlignment="1">
      <alignment/>
    </xf>
    <xf numFmtId="0" fontId="0" fillId="0" borderId="0" xfId="0" applyBorder="1" applyAlignment="1">
      <alignment vertical="center"/>
    </xf>
    <xf numFmtId="0" fontId="0" fillId="0" borderId="0" xfId="0" applyBorder="1" applyAlignment="1">
      <alignment/>
    </xf>
    <xf numFmtId="164" fontId="0" fillId="0" borderId="0" xfId="0" applyNumberFormat="1" applyBorder="1" applyAlignment="1">
      <alignment vertical="center"/>
    </xf>
    <xf numFmtId="164" fontId="0" fillId="0" borderId="0" xfId="0" applyNumberFormat="1" applyBorder="1" applyAlignment="1">
      <alignment/>
    </xf>
    <xf numFmtId="164" fontId="0" fillId="32" borderId="10" xfId="0" applyNumberFormat="1" applyFont="1" applyFill="1" applyBorder="1" applyAlignment="1">
      <alignment wrapText="1"/>
    </xf>
    <xf numFmtId="164" fontId="0" fillId="0" borderId="10" xfId="0" applyNumberFormat="1" applyFont="1" applyBorder="1" applyAlignment="1">
      <alignment wrapText="1"/>
    </xf>
    <xf numFmtId="164" fontId="3" fillId="0" borderId="10" xfId="0" applyNumberFormat="1" applyFont="1" applyBorder="1" applyAlignment="1">
      <alignment/>
    </xf>
    <xf numFmtId="164" fontId="0" fillId="32" borderId="10" xfId="0" applyNumberFormat="1" applyFont="1" applyFill="1" applyBorder="1" applyAlignment="1">
      <alignment/>
    </xf>
    <xf numFmtId="164" fontId="0" fillId="0" borderId="10" xfId="0" applyNumberFormat="1" applyFont="1" applyBorder="1" applyAlignment="1">
      <alignment/>
    </xf>
    <xf numFmtId="164" fontId="0" fillId="0" borderId="10" xfId="0" applyNumberFormat="1" applyFont="1" applyFill="1" applyBorder="1" applyAlignment="1">
      <alignment/>
    </xf>
    <xf numFmtId="3" fontId="0" fillId="0" borderId="0" xfId="0" applyNumberFormat="1" applyBorder="1" applyAlignment="1">
      <alignment/>
    </xf>
    <xf numFmtId="164" fontId="0" fillId="32" borderId="10" xfId="0" applyNumberFormat="1" applyFont="1" applyFill="1" applyBorder="1" applyAlignment="1">
      <alignment horizontal="right" wrapText="1"/>
    </xf>
    <xf numFmtId="164" fontId="0" fillId="0" borderId="10" xfId="0" applyNumberFormat="1" applyFont="1" applyBorder="1" applyAlignment="1">
      <alignment horizontal="right" wrapText="1"/>
    </xf>
    <xf numFmtId="164" fontId="3" fillId="0" borderId="10" xfId="0" applyNumberFormat="1" applyFont="1" applyBorder="1" applyAlignment="1">
      <alignment horizontal="right"/>
    </xf>
    <xf numFmtId="164" fontId="0" fillId="0" borderId="10" xfId="0" applyNumberFormat="1" applyFont="1" applyFill="1" applyBorder="1" applyAlignment="1">
      <alignment horizontal="right"/>
    </xf>
    <xf numFmtId="1" fontId="0" fillId="0" borderId="0" xfId="0" applyNumberFormat="1" applyBorder="1" applyAlignment="1">
      <alignment horizontal="right"/>
    </xf>
    <xf numFmtId="0" fontId="0" fillId="0" borderId="0" xfId="0" applyBorder="1" applyAlignment="1">
      <alignment horizontal="right"/>
    </xf>
    <xf numFmtId="164" fontId="0" fillId="0" borderId="10" xfId="0" applyNumberFormat="1" applyFont="1" applyBorder="1" applyAlignment="1">
      <alignment horizontal="left"/>
    </xf>
    <xf numFmtId="0" fontId="0" fillId="0" borderId="0" xfId="0" applyAlignment="1">
      <alignment horizontal="left"/>
    </xf>
    <xf numFmtId="0" fontId="3" fillId="0" borderId="0" xfId="0" applyFont="1" applyAlignment="1">
      <alignment/>
    </xf>
    <xf numFmtId="166" fontId="0" fillId="0" borderId="10" xfId="0" applyNumberFormat="1" applyFont="1" applyFill="1" applyBorder="1" applyAlignment="1">
      <alignment/>
    </xf>
    <xf numFmtId="166" fontId="0" fillId="0" borderId="10" xfId="0" applyNumberFormat="1" applyBorder="1" applyAlignment="1">
      <alignment/>
    </xf>
    <xf numFmtId="0" fontId="3" fillId="0" borderId="11" xfId="0" applyFont="1" applyBorder="1" applyAlignment="1">
      <alignment horizontal="center" wrapText="1"/>
    </xf>
    <xf numFmtId="0" fontId="3" fillId="0" borderId="12" xfId="0" applyFont="1" applyBorder="1" applyAlignment="1">
      <alignment horizontal="center" wrapText="1"/>
    </xf>
    <xf numFmtId="0" fontId="0" fillId="32" borderId="13" xfId="0" applyFont="1" applyFill="1" applyBorder="1" applyAlignment="1">
      <alignment horizontal="center" wrapText="1"/>
    </xf>
    <xf numFmtId="0" fontId="0" fillId="32" borderId="13" xfId="0" applyFont="1" applyFill="1" applyBorder="1" applyAlignment="1">
      <alignment/>
    </xf>
    <xf numFmtId="0" fontId="0" fillId="0" borderId="0" xfId="0" applyAlignment="1">
      <alignment vertical="center"/>
    </xf>
    <xf numFmtId="0" fontId="8" fillId="0" borderId="0" xfId="0" applyFont="1" applyBorder="1" applyAlignment="1">
      <alignment horizontal="right" vertical="center"/>
    </xf>
    <xf numFmtId="164" fontId="11" fillId="0" borderId="0" xfId="0" applyNumberFormat="1" applyFont="1" applyBorder="1" applyAlignment="1">
      <alignment vertical="center"/>
    </xf>
    <xf numFmtId="164" fontId="0" fillId="0" borderId="10" xfId="0" applyNumberFormat="1" applyFont="1" applyFill="1" applyBorder="1" applyAlignment="1">
      <alignment wrapText="1"/>
    </xf>
    <xf numFmtId="10" fontId="9" fillId="0" borderId="0" xfId="60" applyNumberFormat="1" applyFont="1" applyBorder="1" applyAlignment="1">
      <alignment horizontal="right" vertical="center"/>
    </xf>
    <xf numFmtId="164" fontId="0" fillId="32" borderId="14" xfId="0" applyNumberFormat="1" applyFont="1" applyFill="1" applyBorder="1" applyAlignment="1">
      <alignment horizontal="right" wrapText="1"/>
    </xf>
    <xf numFmtId="164" fontId="0" fillId="0" borderId="10" xfId="0" applyNumberFormat="1" applyFont="1" applyFill="1" applyBorder="1" applyAlignment="1">
      <alignment horizontal="right" wrapText="1"/>
    </xf>
    <xf numFmtId="0" fontId="3" fillId="0" borderId="15" xfId="0" applyFont="1" applyBorder="1" applyAlignment="1">
      <alignment wrapText="1"/>
    </xf>
    <xf numFmtId="0" fontId="4" fillId="0" borderId="15" xfId="0" applyFont="1" applyBorder="1" applyAlignment="1">
      <alignment horizontal="left"/>
    </xf>
    <xf numFmtId="0" fontId="4" fillId="0" borderId="15" xfId="0" applyFont="1" applyFill="1" applyBorder="1" applyAlignment="1">
      <alignment horizontal="left"/>
    </xf>
    <xf numFmtId="0" fontId="3" fillId="0" borderId="15" xfId="0" applyFont="1" applyFill="1" applyBorder="1" applyAlignment="1">
      <alignment wrapText="1"/>
    </xf>
    <xf numFmtId="0" fontId="7" fillId="0" borderId="15" xfId="0" applyFont="1" applyBorder="1" applyAlignment="1">
      <alignment wrapText="1"/>
    </xf>
    <xf numFmtId="0" fontId="0" fillId="32" borderId="15" xfId="0" applyFont="1" applyFill="1" applyBorder="1" applyAlignment="1">
      <alignment wrapText="1"/>
    </xf>
    <xf numFmtId="0" fontId="0" fillId="0" borderId="15" xfId="0" applyFont="1" applyBorder="1" applyAlignment="1">
      <alignment wrapText="1"/>
    </xf>
    <xf numFmtId="0" fontId="4" fillId="0" borderId="15" xfId="0" applyFont="1" applyBorder="1" applyAlignment="1">
      <alignment wrapText="1"/>
    </xf>
    <xf numFmtId="0" fontId="3" fillId="32" borderId="15" xfId="0" applyFont="1" applyFill="1" applyBorder="1" applyAlignment="1">
      <alignment wrapText="1"/>
    </xf>
    <xf numFmtId="0" fontId="4" fillId="0" borderId="15" xfId="0" applyFont="1" applyFill="1" applyBorder="1" applyAlignment="1">
      <alignment wrapText="1"/>
    </xf>
    <xf numFmtId="0" fontId="0" fillId="32" borderId="15" xfId="0" applyFill="1" applyBorder="1" applyAlignment="1">
      <alignment horizontal="left"/>
    </xf>
    <xf numFmtId="0" fontId="0" fillId="0" borderId="15" xfId="0" applyBorder="1" applyAlignment="1">
      <alignment horizontal="left"/>
    </xf>
    <xf numFmtId="0" fontId="7" fillId="0" borderId="15" xfId="0" applyFont="1" applyBorder="1" applyAlignment="1">
      <alignment horizontal="left"/>
    </xf>
    <xf numFmtId="0" fontId="7" fillId="32" borderId="15" xfId="0" applyFont="1" applyFill="1" applyBorder="1" applyAlignment="1">
      <alignment horizontal="left"/>
    </xf>
    <xf numFmtId="0" fontId="0" fillId="0" borderId="15" xfId="0" applyFont="1" applyBorder="1" applyAlignment="1">
      <alignment horizontal="left"/>
    </xf>
    <xf numFmtId="0" fontId="4" fillId="32" borderId="15" xfId="0" applyFont="1" applyFill="1" applyBorder="1" applyAlignment="1">
      <alignment horizontal="left"/>
    </xf>
    <xf numFmtId="0" fontId="3" fillId="0" borderId="15" xfId="0" applyFont="1" applyBorder="1" applyAlignment="1">
      <alignment horizontal="left"/>
    </xf>
    <xf numFmtId="0" fontId="7" fillId="0" borderId="16" xfId="0" applyFont="1" applyBorder="1" applyAlignment="1">
      <alignment/>
    </xf>
    <xf numFmtId="164" fontId="0" fillId="32" borderId="10" xfId="0" applyNumberFormat="1" applyFont="1" applyFill="1" applyBorder="1" applyAlignment="1">
      <alignment horizontal="right"/>
    </xf>
    <xf numFmtId="164" fontId="0" fillId="0" borderId="10" xfId="0" applyNumberFormat="1" applyFont="1" applyBorder="1" applyAlignment="1">
      <alignment horizontal="right" vertical="center" wrapText="1"/>
    </xf>
    <xf numFmtId="164" fontId="0" fillId="0" borderId="10" xfId="0" applyNumberFormat="1" applyFont="1" applyFill="1" applyBorder="1" applyAlignment="1">
      <alignment horizontal="right" vertical="center" wrapText="1"/>
    </xf>
    <xf numFmtId="0" fontId="0" fillId="32" borderId="10" xfId="0" applyFont="1" applyFill="1" applyBorder="1" applyAlignment="1">
      <alignment horizontal="right"/>
    </xf>
    <xf numFmtId="164" fontId="0" fillId="0" borderId="10" xfId="0" applyNumberFormat="1" applyFont="1" applyBorder="1" applyAlignment="1">
      <alignment horizontal="right"/>
    </xf>
    <xf numFmtId="164" fontId="3" fillId="32" borderId="10" xfId="0" applyNumberFormat="1" applyFont="1" applyFill="1" applyBorder="1" applyAlignment="1">
      <alignment horizontal="right"/>
    </xf>
    <xf numFmtId="0" fontId="0" fillId="32" borderId="10" xfId="0" applyFill="1" applyBorder="1" applyAlignment="1">
      <alignment horizontal="right"/>
    </xf>
    <xf numFmtId="0" fontId="6" fillId="0" borderId="0" xfId="0" applyFont="1" applyBorder="1" applyAlignment="1">
      <alignment horizontal="right" vertical="center"/>
    </xf>
    <xf numFmtId="164" fontId="0" fillId="0" borderId="0" xfId="0" applyNumberFormat="1" applyAlignment="1">
      <alignment/>
    </xf>
    <xf numFmtId="10" fontId="0" fillId="0" borderId="0" xfId="60" applyNumberFormat="1" applyFont="1" applyAlignment="1">
      <alignment/>
    </xf>
    <xf numFmtId="0" fontId="0" fillId="0" borderId="0" xfId="0" applyFont="1" applyBorder="1" applyAlignment="1">
      <alignment/>
    </xf>
    <xf numFmtId="0" fontId="3" fillId="0" borderId="0" xfId="0" applyFont="1" applyFill="1" applyBorder="1" applyAlignment="1">
      <alignment/>
    </xf>
    <xf numFmtId="0" fontId="0" fillId="0" borderId="0" xfId="0" applyAlignment="1">
      <alignment horizontal="right"/>
    </xf>
    <xf numFmtId="0" fontId="0" fillId="0" borderId="0" xfId="0" applyAlignment="1">
      <alignment horizontal="center"/>
    </xf>
    <xf numFmtId="9" fontId="0" fillId="0" borderId="0" xfId="60" applyFont="1" applyAlignment="1">
      <alignment/>
    </xf>
    <xf numFmtId="0" fontId="3" fillId="0" borderId="0" xfId="0" applyFont="1" applyAlignment="1">
      <alignment horizontal="right"/>
    </xf>
    <xf numFmtId="164" fontId="0" fillId="0" borderId="0" xfId="0" applyNumberFormat="1" applyFont="1" applyAlignment="1">
      <alignment/>
    </xf>
    <xf numFmtId="0" fontId="0" fillId="0" borderId="0" xfId="0" applyAlignment="1" quotePrefix="1">
      <alignment/>
    </xf>
    <xf numFmtId="0" fontId="6" fillId="0" borderId="0" xfId="0" applyFont="1" applyBorder="1" applyAlignment="1">
      <alignment horizontal="right" vertical="center" wrapText="1"/>
    </xf>
    <xf numFmtId="0" fontId="3" fillId="0" borderId="17" xfId="0" applyFont="1" applyBorder="1" applyAlignment="1">
      <alignment/>
    </xf>
    <xf numFmtId="0" fontId="0" fillId="0" borderId="0" xfId="0" applyFill="1" applyAlignment="1">
      <alignment/>
    </xf>
    <xf numFmtId="0" fontId="0" fillId="0" borderId="0" xfId="0" applyFill="1" applyAlignment="1">
      <alignment horizontal="left"/>
    </xf>
    <xf numFmtId="164" fontId="0" fillId="0" borderId="0" xfId="0" applyNumberFormat="1" applyFill="1" applyAlignment="1">
      <alignment/>
    </xf>
    <xf numFmtId="0" fontId="0" fillId="0" borderId="0" xfId="0" applyFill="1" applyBorder="1" applyAlignment="1">
      <alignment/>
    </xf>
    <xf numFmtId="0" fontId="4" fillId="0" borderId="18" xfId="0" applyFont="1" applyBorder="1" applyAlignment="1">
      <alignment horizontal="left"/>
    </xf>
    <xf numFmtId="0" fontId="4" fillId="0" borderId="18" xfId="0" applyFont="1" applyBorder="1" applyAlignment="1">
      <alignment wrapText="1"/>
    </xf>
    <xf numFmtId="164" fontId="0" fillId="0" borderId="19" xfId="0" applyNumberFormat="1" applyFont="1" applyBorder="1" applyAlignment="1">
      <alignment horizontal="right" wrapText="1"/>
    </xf>
    <xf numFmtId="10" fontId="0" fillId="0" borderId="0" xfId="60" applyNumberFormat="1" applyFont="1" applyBorder="1" applyAlignment="1">
      <alignment/>
    </xf>
    <xf numFmtId="10" fontId="0" fillId="0" borderId="0" xfId="0" applyNumberFormat="1" applyBorder="1" applyAlignment="1">
      <alignment/>
    </xf>
    <xf numFmtId="14" fontId="7" fillId="0" borderId="0" xfId="0" applyNumberFormat="1" applyFont="1" applyBorder="1" applyAlignment="1">
      <alignment horizontal="right" vertical="center"/>
    </xf>
    <xf numFmtId="0" fontId="7" fillId="0" borderId="0" xfId="0" applyFont="1" applyBorder="1" applyAlignment="1">
      <alignment vertical="center" wrapText="1"/>
    </xf>
    <xf numFmtId="164" fontId="0" fillId="33" borderId="0" xfId="0" applyNumberFormat="1" applyFill="1" applyAlignment="1">
      <alignment/>
    </xf>
    <xf numFmtId="166" fontId="0" fillId="33" borderId="0" xfId="0" applyNumberFormat="1" applyFill="1" applyAlignment="1">
      <alignment/>
    </xf>
    <xf numFmtId="10" fontId="0" fillId="33" borderId="0" xfId="60" applyNumberFormat="1" applyFont="1" applyFill="1" applyAlignment="1">
      <alignment/>
    </xf>
    <xf numFmtId="164" fontId="0" fillId="33" borderId="0" xfId="60" applyNumberFormat="1" applyFont="1" applyFill="1" applyAlignment="1">
      <alignment/>
    </xf>
    <xf numFmtId="0" fontId="12" fillId="0" borderId="0" xfId="0" applyFont="1" applyBorder="1" applyAlignment="1">
      <alignment vertical="top" wrapText="1"/>
    </xf>
    <xf numFmtId="0" fontId="13" fillId="0" borderId="0" xfId="0" applyFont="1" applyBorder="1" applyAlignment="1">
      <alignment vertical="top" wrapText="1"/>
    </xf>
    <xf numFmtId="10" fontId="0" fillId="0" borderId="0" xfId="0" applyNumberFormat="1" applyAlignment="1">
      <alignment/>
    </xf>
    <xf numFmtId="0" fontId="3" fillId="0" borderId="0" xfId="0" applyFont="1" applyAlignment="1">
      <alignment horizontal="center"/>
    </xf>
    <xf numFmtId="164" fontId="3" fillId="0" borderId="20" xfId="0" applyNumberFormat="1" applyFont="1" applyBorder="1" applyAlignment="1">
      <alignment horizontal="center" wrapText="1"/>
    </xf>
    <xf numFmtId="164" fontId="0" fillId="32" borderId="13" xfId="0" applyNumberFormat="1" applyFont="1" applyFill="1" applyBorder="1" applyAlignment="1">
      <alignment horizontal="right" wrapText="1"/>
    </xf>
    <xf numFmtId="164" fontId="15" fillId="32" borderId="13" xfId="0" applyNumberFormat="1" applyFont="1" applyFill="1" applyBorder="1" applyAlignment="1">
      <alignment horizontal="right" wrapText="1"/>
    </xf>
    <xf numFmtId="164" fontId="10" fillId="0" borderId="0" xfId="0" applyNumberFormat="1" applyFont="1" applyBorder="1" applyAlignment="1">
      <alignment horizontal="left" vertical="center"/>
    </xf>
    <xf numFmtId="0" fontId="3" fillId="0" borderId="21" xfId="0" applyFont="1" applyBorder="1" applyAlignment="1">
      <alignment horizontal="center" wrapText="1"/>
    </xf>
    <xf numFmtId="164" fontId="0" fillId="32" borderId="22" xfId="0" applyNumberFormat="1" applyFont="1" applyFill="1" applyBorder="1" applyAlignment="1">
      <alignment wrapText="1"/>
    </xf>
    <xf numFmtId="164" fontId="0" fillId="32" borderId="22" xfId="0" applyNumberFormat="1" applyFont="1" applyFill="1" applyBorder="1" applyAlignment="1">
      <alignment/>
    </xf>
    <xf numFmtId="164" fontId="3" fillId="32" borderId="22" xfId="0" applyNumberFormat="1" applyFont="1" applyFill="1" applyBorder="1" applyAlignment="1">
      <alignment/>
    </xf>
    <xf numFmtId="164" fontId="3" fillId="0" borderId="10" xfId="0" applyNumberFormat="1" applyFont="1" applyFill="1" applyBorder="1" applyAlignment="1">
      <alignment/>
    </xf>
    <xf numFmtId="164" fontId="10" fillId="0" borderId="0" xfId="0" applyNumberFormat="1" applyFont="1" applyFill="1" applyBorder="1" applyAlignment="1">
      <alignment horizontal="right" vertical="center"/>
    </xf>
    <xf numFmtId="0" fontId="7" fillId="0" borderId="23" xfId="0" applyFont="1" applyBorder="1" applyAlignment="1">
      <alignment horizontal="centerContinuous" vertical="center"/>
    </xf>
    <xf numFmtId="164" fontId="9" fillId="0" borderId="24" xfId="0" applyNumberFormat="1" applyFont="1" applyFill="1" applyBorder="1" applyAlignment="1">
      <alignment horizontal="centerContinuous" vertical="center"/>
    </xf>
    <xf numFmtId="164" fontId="7"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5" fillId="0" borderId="0" xfId="0" applyFont="1" applyBorder="1" applyAlignment="1">
      <alignment horizontal="left" vertical="top" wrapText="1"/>
    </xf>
    <xf numFmtId="0" fontId="14" fillId="0" borderId="25" xfId="0" applyFont="1" applyBorder="1" applyAlignment="1">
      <alignment wrapText="1"/>
    </xf>
    <xf numFmtId="3" fontId="0" fillId="0" borderId="0" xfId="0" applyNumberFormat="1" applyAlignment="1">
      <alignment/>
    </xf>
    <xf numFmtId="0" fontId="0" fillId="0" borderId="0" xfId="0" applyFont="1" applyAlignment="1">
      <alignment horizontal="right" indent="2"/>
    </xf>
    <xf numFmtId="0" fontId="0" fillId="0" borderId="0" xfId="0" applyFont="1" applyAlignment="1">
      <alignment horizontal="right" indent="2"/>
    </xf>
    <xf numFmtId="0" fontId="16" fillId="0" borderId="0" xfId="0" applyFont="1" applyBorder="1" applyAlignment="1">
      <alignment horizontal="right" vertical="top" indent="2"/>
    </xf>
    <xf numFmtId="0" fontId="16" fillId="0" borderId="0" xfId="0" applyFont="1" applyBorder="1" applyAlignment="1">
      <alignment horizontal="right" vertical="top" wrapText="1" indent="2"/>
    </xf>
    <xf numFmtId="0" fontId="0" fillId="0" borderId="26" xfId="0" applyFont="1" applyBorder="1" applyAlignment="1">
      <alignment horizontal="left"/>
    </xf>
    <xf numFmtId="0" fontId="0" fillId="32" borderId="27" xfId="0" applyFont="1" applyFill="1" applyBorder="1" applyAlignment="1">
      <alignment horizontal="right"/>
    </xf>
    <xf numFmtId="0" fontId="0" fillId="0" borderId="27" xfId="0" applyFont="1" applyFill="1" applyBorder="1" applyAlignment="1">
      <alignment horizontal="center"/>
    </xf>
    <xf numFmtId="0" fontId="9" fillId="0" borderId="0" xfId="0" applyFont="1" applyBorder="1" applyAlignment="1">
      <alignment horizontal="right" vertical="center"/>
    </xf>
    <xf numFmtId="164" fontId="9" fillId="0" borderId="0" xfId="0" applyNumberFormat="1" applyFont="1" applyFill="1" applyBorder="1" applyAlignment="1">
      <alignment horizontal="right" vertical="center" indent="4"/>
    </xf>
    <xf numFmtId="10" fontId="0" fillId="0" borderId="0" xfId="0" applyNumberFormat="1" applyAlignment="1">
      <alignment horizontal="right"/>
    </xf>
    <xf numFmtId="0" fontId="0" fillId="0" borderId="0" xfId="0" applyFill="1" applyAlignment="1">
      <alignment horizontal="center"/>
    </xf>
    <xf numFmtId="3" fontId="9" fillId="0" borderId="0" xfId="42" applyNumberFormat="1" applyFont="1" applyFill="1" applyBorder="1" applyAlignment="1">
      <alignment horizontal="right" vertical="center" indent="4"/>
    </xf>
    <xf numFmtId="0" fontId="7" fillId="0" borderId="0" xfId="0" applyFont="1" applyAlignment="1">
      <alignment horizontal="centerContinuous" vertical="center"/>
    </xf>
    <xf numFmtId="0" fontId="7"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top"/>
    </xf>
    <xf numFmtId="0" fontId="0" fillId="0" borderId="0" xfId="0" applyAlignment="1">
      <alignment vertical="top" wrapText="1"/>
    </xf>
    <xf numFmtId="0" fontId="3" fillId="0" borderId="0" xfId="0" applyFont="1" applyAlignment="1">
      <alignment vertical="top" wrapText="1"/>
    </xf>
    <xf numFmtId="164" fontId="3" fillId="33" borderId="10" xfId="0" applyNumberFormat="1" applyFont="1" applyFill="1" applyBorder="1" applyAlignment="1">
      <alignment horizontal="right"/>
    </xf>
    <xf numFmtId="164" fontId="0" fillId="33" borderId="22" xfId="0" applyNumberFormat="1" applyFont="1" applyFill="1" applyBorder="1" applyAlignment="1">
      <alignment wrapText="1"/>
    </xf>
    <xf numFmtId="164" fontId="3" fillId="33" borderId="13" xfId="0" applyNumberFormat="1" applyFont="1" applyFill="1" applyBorder="1" applyAlignment="1">
      <alignment/>
    </xf>
    <xf numFmtId="164" fontId="3" fillId="33" borderId="10" xfId="0" applyNumberFormat="1" applyFont="1" applyFill="1" applyBorder="1" applyAlignment="1">
      <alignment/>
    </xf>
    <xf numFmtId="164" fontId="3" fillId="33" borderId="10" xfId="0" applyNumberFormat="1" applyFont="1" applyFill="1" applyBorder="1" applyAlignment="1">
      <alignment horizontal="right" vertical="center" wrapText="1"/>
    </xf>
    <xf numFmtId="164" fontId="3" fillId="33" borderId="10" xfId="0" applyNumberFormat="1" applyFont="1" applyFill="1" applyBorder="1" applyAlignment="1">
      <alignment wrapText="1"/>
    </xf>
    <xf numFmtId="164" fontId="3" fillId="33" borderId="28" xfId="0" applyNumberFormat="1" applyFont="1" applyFill="1" applyBorder="1" applyAlignment="1">
      <alignment/>
    </xf>
    <xf numFmtId="164" fontId="3" fillId="33" borderId="22" xfId="0" applyNumberFormat="1" applyFont="1" applyFill="1" applyBorder="1" applyAlignment="1">
      <alignment horizontal="right"/>
    </xf>
    <xf numFmtId="164" fontId="3" fillId="33" borderId="10" xfId="0" applyNumberFormat="1" applyFont="1" applyFill="1" applyBorder="1" applyAlignment="1">
      <alignment/>
    </xf>
    <xf numFmtId="164" fontId="7" fillId="33" borderId="29" xfId="0" applyNumberFormat="1" applyFont="1" applyFill="1" applyBorder="1" applyAlignment="1">
      <alignment horizontal="right"/>
    </xf>
    <xf numFmtId="164" fontId="7" fillId="33" borderId="30" xfId="0" applyNumberFormat="1" applyFont="1" applyFill="1" applyBorder="1" applyAlignment="1">
      <alignment horizontal="right"/>
    </xf>
    <xf numFmtId="164" fontId="3" fillId="33" borderId="10" xfId="0" applyNumberFormat="1" applyFont="1" applyFill="1" applyBorder="1" applyAlignment="1">
      <alignment horizontal="right" wrapText="1"/>
    </xf>
    <xf numFmtId="0" fontId="3" fillId="32" borderId="18" xfId="0" applyFont="1" applyFill="1" applyBorder="1" applyAlignment="1">
      <alignment wrapText="1"/>
    </xf>
    <xf numFmtId="0" fontId="0" fillId="0" borderId="15" xfId="0" applyFont="1" applyBorder="1" applyAlignment="1">
      <alignment horizontal="left"/>
    </xf>
    <xf numFmtId="164" fontId="0" fillId="0" borderId="15" xfId="0" applyNumberFormat="1" applyFont="1" applyBorder="1" applyAlignment="1">
      <alignment horizontal="left"/>
    </xf>
    <xf numFmtId="164" fontId="0" fillId="0" borderId="15" xfId="0" applyNumberFormat="1" applyFont="1" applyBorder="1" applyAlignment="1">
      <alignment horizontal="left" vertical="center"/>
    </xf>
    <xf numFmtId="3" fontId="0" fillId="0" borderId="0" xfId="42" applyNumberFormat="1" applyFont="1" applyFill="1" applyBorder="1" applyAlignment="1">
      <alignment horizontal="right" vertical="center"/>
    </xf>
    <xf numFmtId="164" fontId="3" fillId="0" borderId="0" xfId="0" applyNumberFormat="1" applyFont="1" applyFill="1" applyBorder="1" applyAlignment="1">
      <alignment/>
    </xf>
    <xf numFmtId="164" fontId="0" fillId="0" borderId="0" xfId="0" applyNumberFormat="1" applyFill="1" applyBorder="1" applyAlignment="1">
      <alignment/>
    </xf>
    <xf numFmtId="0" fontId="0" fillId="0" borderId="0" xfId="0" applyFont="1" applyFill="1" applyBorder="1" applyAlignment="1">
      <alignment/>
    </xf>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164" fontId="9" fillId="0" borderId="0" xfId="0" applyNumberFormat="1" applyFont="1" applyFill="1" applyBorder="1" applyAlignment="1">
      <alignment vertical="center"/>
    </xf>
    <xf numFmtId="10" fontId="9" fillId="0" borderId="0" xfId="0" applyNumberFormat="1" applyFont="1" applyFill="1" applyBorder="1" applyAlignment="1">
      <alignment vertical="center"/>
    </xf>
    <xf numFmtId="164" fontId="0" fillId="0" borderId="0" xfId="0" applyNumberFormat="1" applyFill="1" applyBorder="1" applyAlignment="1">
      <alignment vertical="center"/>
    </xf>
    <xf numFmtId="0" fontId="0" fillId="0" borderId="0" xfId="0" applyFill="1" applyBorder="1" applyAlignment="1">
      <alignment vertical="center"/>
    </xf>
    <xf numFmtId="2" fontId="9" fillId="0" borderId="0" xfId="0" applyNumberFormat="1" applyFont="1" applyFill="1" applyBorder="1" applyAlignment="1">
      <alignment horizontal="right" vertical="center" indent="3"/>
    </xf>
    <xf numFmtId="0" fontId="7" fillId="0" borderId="0" xfId="0" applyFont="1" applyFill="1" applyBorder="1" applyAlignment="1">
      <alignment horizontal="centerContinuous" vertical="center"/>
    </xf>
    <xf numFmtId="0" fontId="9" fillId="0" borderId="18" xfId="0" applyFont="1" applyBorder="1" applyAlignment="1">
      <alignment horizontal="right" vertical="center"/>
    </xf>
    <xf numFmtId="0" fontId="9" fillId="0" borderId="31" xfId="0" applyFont="1" applyBorder="1" applyAlignment="1">
      <alignment horizontal="right" vertical="center"/>
    </xf>
    <xf numFmtId="0" fontId="9" fillId="0" borderId="25" xfId="0" applyFont="1" applyBorder="1" applyAlignment="1">
      <alignment horizontal="right" vertical="center"/>
    </xf>
    <xf numFmtId="0" fontId="9" fillId="0" borderId="18" xfId="0" applyFont="1" applyBorder="1" applyAlignment="1">
      <alignment horizontal="right" vertical="center"/>
    </xf>
    <xf numFmtId="164" fontId="9" fillId="33" borderId="13" xfId="0" applyNumberFormat="1" applyFont="1" applyFill="1" applyBorder="1" applyAlignment="1">
      <alignment vertical="center"/>
    </xf>
    <xf numFmtId="10" fontId="9" fillId="33" borderId="13" xfId="60" applyNumberFormat="1" applyFont="1" applyFill="1" applyBorder="1" applyAlignment="1">
      <alignment vertical="center"/>
    </xf>
    <xf numFmtId="164" fontId="9" fillId="33" borderId="32" xfId="0" applyNumberFormat="1" applyFont="1" applyFill="1" applyBorder="1" applyAlignment="1">
      <alignment vertical="center"/>
    </xf>
    <xf numFmtId="164" fontId="9" fillId="33" borderId="13" xfId="0" applyNumberFormat="1" applyFont="1" applyFill="1" applyBorder="1" applyAlignment="1">
      <alignment vertical="center"/>
    </xf>
    <xf numFmtId="164" fontId="9" fillId="0" borderId="0" xfId="0" applyNumberFormat="1" applyFont="1" applyFill="1" applyBorder="1" applyAlignment="1">
      <alignment horizontal="right" vertical="center" indent="4"/>
    </xf>
    <xf numFmtId="0" fontId="0" fillId="0" borderId="0" xfId="0" applyFill="1" applyBorder="1" applyAlignment="1">
      <alignment horizontal="left"/>
    </xf>
    <xf numFmtId="0" fontId="7" fillId="0" borderId="33" xfId="0" applyFont="1" applyBorder="1" applyAlignment="1">
      <alignment horizontal="right" vertical="center"/>
    </xf>
    <xf numFmtId="164" fontId="7" fillId="0" borderId="33" xfId="0" applyNumberFormat="1" applyFont="1" applyFill="1" applyBorder="1" applyAlignment="1">
      <alignment vertical="center"/>
    </xf>
    <xf numFmtId="0" fontId="7" fillId="0" borderId="34" xfId="0" applyFont="1" applyBorder="1" applyAlignment="1">
      <alignment horizontal="right" vertical="center"/>
    </xf>
    <xf numFmtId="164" fontId="7" fillId="0" borderId="34" xfId="0" applyNumberFormat="1" applyFont="1" applyFill="1" applyBorder="1" applyAlignment="1">
      <alignment vertical="center"/>
    </xf>
    <xf numFmtId="0" fontId="7" fillId="0" borderId="0" xfId="0" applyFont="1" applyAlignment="1">
      <alignment horizontal="center" vertical="center"/>
    </xf>
    <xf numFmtId="0" fontId="0" fillId="0" borderId="0" xfId="0" applyFont="1" applyAlignment="1">
      <alignment horizontal="right"/>
    </xf>
    <xf numFmtId="0" fontId="5" fillId="0" borderId="0" xfId="0" applyFont="1" applyBorder="1" applyAlignment="1">
      <alignment horizontal="left" vertical="center" wrapText="1"/>
    </xf>
    <xf numFmtId="0" fontId="5" fillId="0" borderId="0" xfId="0" applyFont="1" applyBorder="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39"/>
  <sheetViews>
    <sheetView view="pageBreakPreview" zoomScaleSheetLayoutView="100" zoomScalePageLayoutView="0" workbookViewId="0" topLeftCell="A10">
      <selection activeCell="H12" sqref="H12"/>
    </sheetView>
  </sheetViews>
  <sheetFormatPr defaultColWidth="9.140625" defaultRowHeight="12.75"/>
  <cols>
    <col min="1" max="1" width="3.8515625" style="123" customWidth="1"/>
    <col min="2" max="2" width="92.421875" style="28" customWidth="1"/>
    <col min="3" max="16384" width="9.140625" style="28" customWidth="1"/>
  </cols>
  <sheetData>
    <row r="1" spans="1:2" ht="15.75">
      <c r="A1" s="121" t="s">
        <v>108</v>
      </c>
      <c r="B1" s="121"/>
    </row>
    <row r="2" spans="1:2" ht="15.75">
      <c r="A2" s="121"/>
      <c r="B2" s="171" t="s">
        <v>158</v>
      </c>
    </row>
    <row r="3" ht="15.75">
      <c r="A3" s="122" t="s">
        <v>92</v>
      </c>
    </row>
    <row r="4" ht="63.75">
      <c r="B4" s="124" t="s">
        <v>109</v>
      </c>
    </row>
    <row r="5" ht="6" customHeight="1">
      <c r="B5" s="124"/>
    </row>
    <row r="6" ht="25.5">
      <c r="B6" s="124" t="s">
        <v>110</v>
      </c>
    </row>
    <row r="7" ht="6" customHeight="1">
      <c r="B7" s="124"/>
    </row>
    <row r="8" ht="38.25">
      <c r="B8" s="124" t="s">
        <v>111</v>
      </c>
    </row>
    <row r="9" ht="6" customHeight="1">
      <c r="B9" s="124"/>
    </row>
    <row r="10" ht="38.25">
      <c r="B10" s="124" t="s">
        <v>112</v>
      </c>
    </row>
    <row r="11" ht="6" customHeight="1">
      <c r="B11" s="124"/>
    </row>
    <row r="12" ht="168.75" customHeight="1">
      <c r="B12" s="124" t="s">
        <v>153</v>
      </c>
    </row>
    <row r="13" ht="15.75">
      <c r="A13" s="122" t="s">
        <v>113</v>
      </c>
    </row>
    <row r="14" spans="1:2" ht="12.75">
      <c r="A14" s="125"/>
      <c r="B14" s="126" t="s">
        <v>156</v>
      </c>
    </row>
    <row r="15" spans="1:2" ht="12.75">
      <c r="A15" s="125"/>
      <c r="B15" s="126" t="s">
        <v>114</v>
      </c>
    </row>
    <row r="16" spans="1:2" ht="12.75">
      <c r="A16" s="125"/>
      <c r="B16" s="126" t="s">
        <v>154</v>
      </c>
    </row>
    <row r="17" spans="1:2" ht="51">
      <c r="A17" s="125"/>
      <c r="B17" s="126" t="s">
        <v>115</v>
      </c>
    </row>
    <row r="18" spans="1:2" ht="25.5">
      <c r="A18" s="125"/>
      <c r="B18" s="126" t="s">
        <v>116</v>
      </c>
    </row>
    <row r="19" spans="1:2" ht="38.25">
      <c r="A19" s="125"/>
      <c r="B19" s="126" t="s">
        <v>117</v>
      </c>
    </row>
    <row r="20" spans="1:2" ht="15.75">
      <c r="A20" s="122" t="s">
        <v>118</v>
      </c>
      <c r="B20" s="126"/>
    </row>
    <row r="21" spans="1:2" ht="38.25">
      <c r="A21" s="125"/>
      <c r="B21" s="127" t="s">
        <v>155</v>
      </c>
    </row>
    <row r="22" spans="1:2" ht="38.25">
      <c r="A22" s="125"/>
      <c r="B22" s="127" t="s">
        <v>157</v>
      </c>
    </row>
    <row r="23" spans="1:2" ht="12.75">
      <c r="A23" s="125"/>
      <c r="B23" s="126"/>
    </row>
    <row r="24" spans="1:2" ht="12.75">
      <c r="A24" s="125"/>
      <c r="B24" s="126"/>
    </row>
    <row r="25" spans="1:2" ht="12.75">
      <c r="A25" s="125"/>
      <c r="B25" s="126"/>
    </row>
    <row r="26" spans="1:2" ht="12.75">
      <c r="A26" s="125"/>
      <c r="B26" s="126"/>
    </row>
    <row r="27" spans="1:2" ht="12.75">
      <c r="A27" s="125"/>
      <c r="B27" s="126" t="s">
        <v>104</v>
      </c>
    </row>
    <row r="28" spans="1:2" ht="12.75">
      <c r="A28" s="125"/>
      <c r="B28" s="126"/>
    </row>
    <row r="29" spans="1:2" ht="12.75">
      <c r="A29" s="125"/>
      <c r="B29" s="126"/>
    </row>
    <row r="30" spans="1:2" ht="12.75">
      <c r="A30" s="125"/>
      <c r="B30" s="126"/>
    </row>
    <row r="31" spans="1:2" ht="12.75">
      <c r="A31" s="125"/>
      <c r="B31" s="126"/>
    </row>
    <row r="32" spans="1:2" ht="12.75">
      <c r="A32" s="125"/>
      <c r="B32" s="126"/>
    </row>
    <row r="33" spans="1:2" ht="12.75">
      <c r="A33" s="125"/>
      <c r="B33" s="126"/>
    </row>
    <row r="34" spans="1:2" ht="12.75">
      <c r="A34" s="125"/>
      <c r="B34" s="126"/>
    </row>
    <row r="35" spans="1:2" ht="12.75">
      <c r="A35" s="125"/>
      <c r="B35" s="126"/>
    </row>
    <row r="36" spans="1:2" ht="12.75">
      <c r="A36" s="125"/>
      <c r="B36" s="126"/>
    </row>
    <row r="37" spans="1:2" ht="12.75">
      <c r="A37" s="125"/>
      <c r="B37" s="126"/>
    </row>
    <row r="38" ht="12.75">
      <c r="B38" s="124"/>
    </row>
    <row r="39" ht="12.75">
      <c r="B39" s="124"/>
    </row>
  </sheetData>
  <sheetProtection/>
  <printOptions horizontalCentered="1"/>
  <pageMargins left="0.5" right="0.5" top="0.5" bottom="1.5" header="0.25" footer="0.2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457"/>
  <sheetViews>
    <sheetView tabSelected="1" view="pageBreakPreview" zoomScaleSheetLayoutView="100" zoomScalePageLayoutView="0" workbookViewId="0" topLeftCell="A1">
      <selection activeCell="B1" sqref="B1"/>
    </sheetView>
  </sheetViews>
  <sheetFormatPr defaultColWidth="9.140625" defaultRowHeight="12.75"/>
  <cols>
    <col min="1" max="1" width="4.7109375" style="0" customWidth="1"/>
    <col min="2" max="2" width="50.00390625" style="1" customWidth="1"/>
    <col min="3" max="3" width="22.00390625" style="18" customWidth="1"/>
    <col min="4" max="4" width="26.28125" style="3" customWidth="1"/>
    <col min="5" max="5" width="23.57421875" style="3" customWidth="1"/>
    <col min="6" max="6" width="24.7109375" style="1" customWidth="1"/>
    <col min="7" max="7" width="19.57421875" style="0" bestFit="1" customWidth="1"/>
    <col min="8" max="8" width="10.421875" style="0" customWidth="1"/>
    <col min="9" max="9" width="12.140625" style="0" customWidth="1"/>
    <col min="10" max="10" width="16.28125" style="0" customWidth="1"/>
    <col min="11" max="11" width="12.8515625" style="0" bestFit="1" customWidth="1"/>
    <col min="12" max="12" width="12.00390625" style="0" customWidth="1"/>
    <col min="14" max="15" width="10.57421875" style="0" bestFit="1" customWidth="1"/>
  </cols>
  <sheetData>
    <row r="1" spans="2:6" s="28" customFormat="1" ht="38.25" customHeight="1" thickBot="1">
      <c r="B1" s="83" t="s">
        <v>93</v>
      </c>
      <c r="C1" s="71"/>
      <c r="D1" s="60"/>
      <c r="E1" s="60"/>
      <c r="F1" s="82" t="s">
        <v>77</v>
      </c>
    </row>
    <row r="2" spans="2:6" ht="51.75">
      <c r="B2" s="107" t="s">
        <v>96</v>
      </c>
      <c r="C2" s="92" t="s">
        <v>27</v>
      </c>
      <c r="D2" s="24" t="s">
        <v>123</v>
      </c>
      <c r="E2" s="96" t="s">
        <v>122</v>
      </c>
      <c r="F2" s="25" t="s">
        <v>161</v>
      </c>
    </row>
    <row r="3" spans="2:6" ht="12.75">
      <c r="B3" s="140" t="s">
        <v>44</v>
      </c>
      <c r="C3" s="33"/>
      <c r="D3" s="6"/>
      <c r="E3" s="97"/>
      <c r="F3" s="26"/>
    </row>
    <row r="4" spans="1:10" ht="12.75" customHeight="1">
      <c r="A4">
        <v>1</v>
      </c>
      <c r="B4" s="77" t="s">
        <v>45</v>
      </c>
      <c r="C4" s="14"/>
      <c r="D4" s="7"/>
      <c r="E4" s="129">
        <f>C4-D4</f>
        <v>0</v>
      </c>
      <c r="F4" s="93"/>
      <c r="J4" t="s">
        <v>105</v>
      </c>
    </row>
    <row r="5" spans="1:11" ht="12.75" customHeight="1">
      <c r="A5">
        <v>2</v>
      </c>
      <c r="B5" s="78" t="s">
        <v>46</v>
      </c>
      <c r="C5" s="79"/>
      <c r="D5" s="7"/>
      <c r="E5" s="129">
        <f>C5-D5</f>
        <v>0</v>
      </c>
      <c r="F5" s="93"/>
      <c r="J5" s="61">
        <f>IF(J$27&lt;0.00001,0,((J10/J$8)*J$27))</f>
        <v>0</v>
      </c>
      <c r="K5" t="s">
        <v>58</v>
      </c>
    </row>
    <row r="6" spans="1:11" ht="12.75" customHeight="1">
      <c r="A6">
        <v>3</v>
      </c>
      <c r="B6" s="78" t="s">
        <v>81</v>
      </c>
      <c r="C6" s="79"/>
      <c r="D6" s="7"/>
      <c r="E6" s="129">
        <f>C6-D6</f>
        <v>0</v>
      </c>
      <c r="F6" s="93"/>
      <c r="J6" s="61">
        <f>IF(J$27&lt;0.00001,0,((J11/J$8)*J$27))</f>
        <v>0</v>
      </c>
      <c r="K6" t="s">
        <v>59</v>
      </c>
    </row>
    <row r="7" spans="1:11" ht="12.75" customHeight="1">
      <c r="A7">
        <v>4</v>
      </c>
      <c r="B7" s="78" t="s">
        <v>82</v>
      </c>
      <c r="C7" s="79"/>
      <c r="D7" s="7"/>
      <c r="E7" s="129">
        <f>C7-D7</f>
        <v>0</v>
      </c>
      <c r="F7" s="93"/>
      <c r="J7" s="61">
        <f>IF(J$27&lt;0.00001,0,((J13/J$8)*J$27))</f>
        <v>0</v>
      </c>
      <c r="K7" t="s">
        <v>62</v>
      </c>
    </row>
    <row r="8" spans="1:11" ht="15.75">
      <c r="A8">
        <v>5</v>
      </c>
      <c r="B8" s="39" t="s">
        <v>47</v>
      </c>
      <c r="C8" s="128">
        <f>SUM(C4:C7)</f>
        <v>0</v>
      </c>
      <c r="D8" s="128">
        <f>SUM(D4:D7)</f>
        <v>0</v>
      </c>
      <c r="E8" s="128">
        <f>C8-D8</f>
        <v>0</v>
      </c>
      <c r="F8" s="130">
        <f>E8*C106</f>
        <v>0</v>
      </c>
      <c r="G8" s="21" t="s">
        <v>87</v>
      </c>
      <c r="J8" s="61">
        <f>J10+J11+J13</f>
        <v>0</v>
      </c>
      <c r="K8" t="s">
        <v>106</v>
      </c>
    </row>
    <row r="9" spans="2:11" ht="12.75">
      <c r="B9" s="140" t="s">
        <v>12</v>
      </c>
      <c r="C9" s="33"/>
      <c r="D9" s="6"/>
      <c r="E9" s="97"/>
      <c r="F9" s="26"/>
      <c r="G9" t="s">
        <v>55</v>
      </c>
      <c r="H9" t="s">
        <v>54</v>
      </c>
      <c r="J9" t="s">
        <v>56</v>
      </c>
      <c r="K9" t="s">
        <v>57</v>
      </c>
    </row>
    <row r="10" spans="1:11" ht="12.75">
      <c r="A10">
        <v>6</v>
      </c>
      <c r="B10" s="35" t="s">
        <v>28</v>
      </c>
      <c r="C10" s="34"/>
      <c r="D10" s="31"/>
      <c r="E10" s="129">
        <f>C10-D10</f>
        <v>0</v>
      </c>
      <c r="F10" s="130">
        <f>E10*C106</f>
        <v>0</v>
      </c>
      <c r="G10" s="84">
        <f>C24+C4+C7</f>
        <v>0</v>
      </c>
      <c r="H10" s="84">
        <f>D24+D4+D7</f>
        <v>0</v>
      </c>
      <c r="I10" s="75"/>
      <c r="J10" s="84">
        <f>G10-H10</f>
        <v>0</v>
      </c>
      <c r="K10" t="s">
        <v>58</v>
      </c>
    </row>
    <row r="11" spans="2:11" ht="12.75">
      <c r="B11" s="43" t="s">
        <v>0</v>
      </c>
      <c r="C11" s="53"/>
      <c r="D11" s="6"/>
      <c r="E11" s="97"/>
      <c r="F11" s="26"/>
      <c r="G11" s="84">
        <f>C43+C5+C6</f>
        <v>0</v>
      </c>
      <c r="H11" s="84">
        <f>D43+D5+D6</f>
        <v>0</v>
      </c>
      <c r="I11" s="75"/>
      <c r="J11" s="84">
        <f>G11-H11</f>
        <v>0</v>
      </c>
      <c r="K11" t="s">
        <v>59</v>
      </c>
    </row>
    <row r="12" spans="1:11" ht="12.75">
      <c r="A12">
        <v>7</v>
      </c>
      <c r="B12" s="36" t="s">
        <v>13</v>
      </c>
      <c r="C12" s="54"/>
      <c r="D12" s="7"/>
      <c r="E12" s="129">
        <f aca="true" t="shared" si="0" ref="E12:E23">C12-D12</f>
        <v>0</v>
      </c>
      <c r="F12" s="93"/>
      <c r="J12" s="65" t="s">
        <v>60</v>
      </c>
      <c r="K12" t="s">
        <v>61</v>
      </c>
    </row>
    <row r="13" spans="1:11" ht="12.75">
      <c r="A13">
        <v>8</v>
      </c>
      <c r="B13" s="36" t="s">
        <v>14</v>
      </c>
      <c r="C13" s="54"/>
      <c r="D13" s="7"/>
      <c r="E13" s="129">
        <f t="shared" si="0"/>
        <v>0</v>
      </c>
      <c r="F13" s="93"/>
      <c r="G13" s="84">
        <f>C91</f>
        <v>0</v>
      </c>
      <c r="H13" s="84">
        <f>D91</f>
        <v>0</v>
      </c>
      <c r="I13" s="75"/>
      <c r="J13" s="84">
        <f>G13-H13</f>
        <v>0</v>
      </c>
      <c r="K13" t="s">
        <v>62</v>
      </c>
    </row>
    <row r="14" spans="1:11" ht="12.75">
      <c r="A14">
        <v>9</v>
      </c>
      <c r="B14" s="36" t="s">
        <v>15</v>
      </c>
      <c r="C14" s="54"/>
      <c r="D14" s="7"/>
      <c r="E14" s="129">
        <f t="shared" si="0"/>
        <v>0</v>
      </c>
      <c r="F14" s="93"/>
      <c r="G14" s="84">
        <f>C96</f>
        <v>0</v>
      </c>
      <c r="H14" s="84">
        <f>D96</f>
        <v>0</v>
      </c>
      <c r="I14" s="75"/>
      <c r="J14" s="84">
        <f>G14-H14</f>
        <v>0</v>
      </c>
      <c r="K14" t="s">
        <v>63</v>
      </c>
    </row>
    <row r="15" spans="1:11" ht="12.75">
      <c r="A15">
        <v>10</v>
      </c>
      <c r="B15" s="36" t="s">
        <v>16</v>
      </c>
      <c r="C15" s="54"/>
      <c r="D15" s="7"/>
      <c r="E15" s="129">
        <f t="shared" si="0"/>
        <v>0</v>
      </c>
      <c r="F15" s="93"/>
      <c r="J15" s="65" t="s">
        <v>64</v>
      </c>
      <c r="K15" t="s">
        <v>65</v>
      </c>
    </row>
    <row r="16" spans="1:11" ht="12.75">
      <c r="A16">
        <v>11</v>
      </c>
      <c r="B16" s="36" t="s">
        <v>17</v>
      </c>
      <c r="C16" s="54"/>
      <c r="D16" s="7"/>
      <c r="E16" s="129">
        <f t="shared" si="0"/>
        <v>0</v>
      </c>
      <c r="F16" s="93"/>
      <c r="J16" s="84">
        <f>SUM(J10:J15)</f>
        <v>0</v>
      </c>
      <c r="K16" t="s">
        <v>66</v>
      </c>
    </row>
    <row r="17" spans="1:6" ht="12.75">
      <c r="A17">
        <v>12</v>
      </c>
      <c r="B17" s="36" t="s">
        <v>18</v>
      </c>
      <c r="C17" s="14"/>
      <c r="D17" s="7"/>
      <c r="E17" s="129">
        <f t="shared" si="0"/>
        <v>0</v>
      </c>
      <c r="F17" s="93"/>
    </row>
    <row r="18" spans="1:7" ht="12.75">
      <c r="A18">
        <v>13</v>
      </c>
      <c r="B18" s="36" t="s">
        <v>32</v>
      </c>
      <c r="C18" s="14"/>
      <c r="D18" s="7"/>
      <c r="E18" s="129">
        <f t="shared" si="0"/>
        <v>0</v>
      </c>
      <c r="F18" s="93"/>
      <c r="G18" s="21" t="s">
        <v>67</v>
      </c>
    </row>
    <row r="19" spans="1:11" ht="12.75">
      <c r="A19">
        <v>14</v>
      </c>
      <c r="B19" s="36" t="s">
        <v>91</v>
      </c>
      <c r="C19" s="14"/>
      <c r="D19" s="7"/>
      <c r="E19" s="129">
        <f t="shared" si="0"/>
        <v>0</v>
      </c>
      <c r="F19" s="93"/>
      <c r="G19" t="s">
        <v>55</v>
      </c>
      <c r="J19" t="s">
        <v>6</v>
      </c>
      <c r="K19" t="s">
        <v>57</v>
      </c>
    </row>
    <row r="20" spans="1:11" ht="12.75">
      <c r="A20">
        <v>15</v>
      </c>
      <c r="B20" s="38" t="s">
        <v>4</v>
      </c>
      <c r="C20" s="55"/>
      <c r="D20" s="7"/>
      <c r="E20" s="129">
        <f t="shared" si="0"/>
        <v>0</v>
      </c>
      <c r="F20" s="93"/>
      <c r="G20" s="84">
        <f>C45</f>
        <v>0</v>
      </c>
      <c r="H20" s="75"/>
      <c r="I20" s="75"/>
      <c r="J20" s="84">
        <f>G20</f>
        <v>0</v>
      </c>
      <c r="K20" t="s">
        <v>68</v>
      </c>
    </row>
    <row r="21" spans="1:11" ht="12.75">
      <c r="A21">
        <v>16</v>
      </c>
      <c r="B21" s="35" t="s">
        <v>48</v>
      </c>
      <c r="C21" s="55"/>
      <c r="D21" s="7"/>
      <c r="E21" s="129">
        <f t="shared" si="0"/>
        <v>0</v>
      </c>
      <c r="F21" s="93"/>
      <c r="G21" s="84">
        <f>C80</f>
        <v>0</v>
      </c>
      <c r="H21" s="75"/>
      <c r="I21" s="75"/>
      <c r="J21" s="84">
        <f>G21</f>
        <v>0</v>
      </c>
      <c r="K21" t="s">
        <v>69</v>
      </c>
    </row>
    <row r="22" spans="1:11" ht="12.75">
      <c r="A22">
        <v>17</v>
      </c>
      <c r="B22" s="35" t="s">
        <v>20</v>
      </c>
      <c r="C22" s="14"/>
      <c r="D22" s="7"/>
      <c r="E22" s="129">
        <f t="shared" si="0"/>
        <v>0</v>
      </c>
      <c r="F22" s="93"/>
      <c r="J22" s="65" t="s">
        <v>64</v>
      </c>
      <c r="K22" t="s">
        <v>70</v>
      </c>
    </row>
    <row r="23" spans="1:11" ht="12.75">
      <c r="A23">
        <v>18</v>
      </c>
      <c r="B23" s="35" t="s">
        <v>33</v>
      </c>
      <c r="C23" s="14"/>
      <c r="D23" s="7"/>
      <c r="E23" s="129">
        <f t="shared" si="0"/>
        <v>0</v>
      </c>
      <c r="F23" s="93"/>
      <c r="J23" s="84">
        <f>SUM(J20:J22)</f>
        <v>0</v>
      </c>
      <c r="K23" t="s">
        <v>71</v>
      </c>
    </row>
    <row r="24" spans="1:11" ht="15.75">
      <c r="A24">
        <v>19</v>
      </c>
      <c r="B24" s="39" t="s">
        <v>37</v>
      </c>
      <c r="C24" s="128">
        <f>SUM(C10:C23)</f>
        <v>0</v>
      </c>
      <c r="D24" s="131">
        <f>SUM(D10:D23)</f>
        <v>0</v>
      </c>
      <c r="E24" s="131">
        <f>C24-D24</f>
        <v>0</v>
      </c>
      <c r="F24" s="130">
        <f>E24*C106</f>
        <v>0</v>
      </c>
      <c r="J24" s="67">
        <v>0.2</v>
      </c>
      <c r="K24" t="s">
        <v>72</v>
      </c>
    </row>
    <row r="25" spans="2:11" ht="12.75">
      <c r="B25" s="43" t="s">
        <v>21</v>
      </c>
      <c r="C25" s="13"/>
      <c r="D25" s="6"/>
      <c r="E25" s="97"/>
      <c r="F25" s="26"/>
      <c r="J25" s="85">
        <f>J23*J24</f>
        <v>0</v>
      </c>
      <c r="K25" t="s">
        <v>73</v>
      </c>
    </row>
    <row r="26" spans="1:6" ht="12.75">
      <c r="A26">
        <v>20</v>
      </c>
      <c r="B26" s="35" t="s">
        <v>22</v>
      </c>
      <c r="C26" s="14"/>
      <c r="D26" s="7"/>
      <c r="E26" s="97"/>
      <c r="F26" s="93"/>
    </row>
    <row r="27" spans="1:11" ht="12.75">
      <c r="A27">
        <v>21</v>
      </c>
      <c r="B27" s="42" t="s">
        <v>13</v>
      </c>
      <c r="C27" s="14"/>
      <c r="D27" s="7"/>
      <c r="E27" s="129">
        <f aca="true" t="shared" si="1" ref="E27:E32">C27-D27</f>
        <v>0</v>
      </c>
      <c r="F27" s="93"/>
      <c r="J27" s="85">
        <f>J16-J25</f>
        <v>0</v>
      </c>
      <c r="K27" t="s">
        <v>84</v>
      </c>
    </row>
    <row r="28" spans="1:8" ht="12.75">
      <c r="A28">
        <v>22</v>
      </c>
      <c r="B28" s="42" t="s">
        <v>14</v>
      </c>
      <c r="C28" s="14"/>
      <c r="D28" s="7"/>
      <c r="E28" s="129">
        <f t="shared" si="1"/>
        <v>0</v>
      </c>
      <c r="F28" s="93"/>
      <c r="H28" s="70" t="s">
        <v>74</v>
      </c>
    </row>
    <row r="29" spans="1:8" ht="12.75">
      <c r="A29">
        <v>23</v>
      </c>
      <c r="B29" s="42" t="s">
        <v>15</v>
      </c>
      <c r="C29" s="14"/>
      <c r="D29" s="7"/>
      <c r="E29" s="129">
        <f t="shared" si="1"/>
        <v>0</v>
      </c>
      <c r="F29" s="93"/>
      <c r="H29" s="70" t="s">
        <v>85</v>
      </c>
    </row>
    <row r="30" spans="1:8" ht="12.75">
      <c r="A30">
        <v>24</v>
      </c>
      <c r="B30" s="42" t="s">
        <v>16</v>
      </c>
      <c r="C30" s="54"/>
      <c r="D30" s="7"/>
      <c r="E30" s="129">
        <f t="shared" si="1"/>
        <v>0</v>
      </c>
      <c r="F30" s="93"/>
      <c r="H30" t="s">
        <v>86</v>
      </c>
    </row>
    <row r="31" spans="1:9" ht="12.75">
      <c r="A31">
        <v>25</v>
      </c>
      <c r="B31" s="42" t="s">
        <v>17</v>
      </c>
      <c r="C31" s="54"/>
      <c r="D31" s="7"/>
      <c r="E31" s="129">
        <f t="shared" si="1"/>
        <v>0</v>
      </c>
      <c r="F31" s="93"/>
      <c r="H31" s="172" t="s">
        <v>78</v>
      </c>
      <c r="I31" s="84">
        <f>C80</f>
        <v>0</v>
      </c>
    </row>
    <row r="32" spans="1:10" ht="12.75">
      <c r="A32">
        <v>26</v>
      </c>
      <c r="B32" s="42" t="s">
        <v>53</v>
      </c>
      <c r="C32" s="54"/>
      <c r="D32" s="7"/>
      <c r="E32" s="129">
        <f t="shared" si="1"/>
        <v>0</v>
      </c>
      <c r="F32" s="93"/>
      <c r="I32" s="66"/>
      <c r="J32" s="62"/>
    </row>
    <row r="33" spans="1:11" ht="12.75">
      <c r="A33">
        <v>27</v>
      </c>
      <c r="B33" s="35" t="s">
        <v>94</v>
      </c>
      <c r="C33" s="132">
        <f>SUM(C27:C32)</f>
        <v>0</v>
      </c>
      <c r="D33" s="132">
        <f>SUM(D27:D32)</f>
        <v>0</v>
      </c>
      <c r="E33" s="132">
        <f>C33-D33</f>
        <v>0</v>
      </c>
      <c r="F33" s="93"/>
      <c r="G33" s="72" t="s">
        <v>75</v>
      </c>
      <c r="I33" s="66" t="s">
        <v>125</v>
      </c>
      <c r="J33" t="s">
        <v>126</v>
      </c>
      <c r="K33" s="73"/>
    </row>
    <row r="34" spans="2:11" ht="12.75">
      <c r="B34" s="40" t="s">
        <v>19</v>
      </c>
      <c r="C34" s="13"/>
      <c r="D34" s="6"/>
      <c r="E34" s="97"/>
      <c r="F34" s="26"/>
      <c r="G34" t="s">
        <v>22</v>
      </c>
      <c r="H34" s="84">
        <f>C4+SUM(C12:C16)</f>
        <v>0</v>
      </c>
      <c r="I34" s="87">
        <f>H34-(SUM(D12:D16))-D4</f>
        <v>0</v>
      </c>
      <c r="J34" s="86" t="e">
        <f>H34/I31</f>
        <v>#DIV/0!</v>
      </c>
      <c r="K34" s="75"/>
    </row>
    <row r="35" spans="1:11" ht="12.75">
      <c r="A35">
        <v>28</v>
      </c>
      <c r="B35" s="44" t="s">
        <v>35</v>
      </c>
      <c r="C35" s="34"/>
      <c r="D35" s="31"/>
      <c r="E35" s="129">
        <f aca="true" t="shared" si="2" ref="E35:E42">C35-D35</f>
        <v>0</v>
      </c>
      <c r="F35" s="93"/>
      <c r="G35" t="s">
        <v>18</v>
      </c>
      <c r="H35" s="84">
        <f>C7+C17+C18</f>
        <v>0</v>
      </c>
      <c r="J35" s="86" t="e">
        <f>H35/I31</f>
        <v>#DIV/0!</v>
      </c>
      <c r="K35" s="73"/>
    </row>
    <row r="36" spans="1:11" ht="12.75">
      <c r="A36">
        <v>29</v>
      </c>
      <c r="B36" s="44" t="s">
        <v>23</v>
      </c>
      <c r="C36" s="34"/>
      <c r="D36" s="31"/>
      <c r="E36" s="129">
        <f t="shared" si="2"/>
        <v>0</v>
      </c>
      <c r="F36" s="93"/>
      <c r="K36" s="73"/>
    </row>
    <row r="37" spans="1:11" ht="12.75">
      <c r="A37">
        <v>30</v>
      </c>
      <c r="B37" s="44" t="s">
        <v>24</v>
      </c>
      <c r="C37" s="34"/>
      <c r="D37" s="7"/>
      <c r="E37" s="129">
        <f t="shared" si="2"/>
        <v>0</v>
      </c>
      <c r="F37" s="93"/>
      <c r="G37" s="72" t="s">
        <v>76</v>
      </c>
      <c r="K37" s="73"/>
    </row>
    <row r="38" spans="1:11" ht="12.75">
      <c r="A38">
        <v>31</v>
      </c>
      <c r="B38" s="44" t="s">
        <v>36</v>
      </c>
      <c r="C38" s="34"/>
      <c r="D38" s="7"/>
      <c r="E38" s="129">
        <f t="shared" si="2"/>
        <v>0</v>
      </c>
      <c r="F38" s="93"/>
      <c r="G38" t="s">
        <v>22</v>
      </c>
      <c r="H38" s="84">
        <f>C5+SUM(C27:C32)</f>
        <v>0</v>
      </c>
      <c r="I38" s="84">
        <f>H38-(SUM(D27:D32))-D5</f>
        <v>0</v>
      </c>
      <c r="J38" s="86" t="e">
        <f>H38/I31</f>
        <v>#DIV/0!</v>
      </c>
      <c r="K38" s="75"/>
    </row>
    <row r="39" spans="1:10" ht="12.75">
      <c r="A39">
        <v>32</v>
      </c>
      <c r="B39" s="44" t="s">
        <v>83</v>
      </c>
      <c r="C39" s="34"/>
      <c r="D39" s="31"/>
      <c r="E39" s="129">
        <f t="shared" si="2"/>
        <v>0</v>
      </c>
      <c r="F39" s="93"/>
      <c r="G39" t="s">
        <v>18</v>
      </c>
      <c r="H39" s="84">
        <f>C6+SUM(C35:C42)</f>
        <v>0</v>
      </c>
      <c r="J39" s="86" t="e">
        <f>H39/I31</f>
        <v>#DIV/0!</v>
      </c>
    </row>
    <row r="40" spans="1:10" ht="12.75">
      <c r="A40">
        <v>33</v>
      </c>
      <c r="B40" s="44" t="s">
        <v>25</v>
      </c>
      <c r="C40" s="34"/>
      <c r="D40" s="31"/>
      <c r="E40" s="129">
        <f t="shared" si="2"/>
        <v>0</v>
      </c>
      <c r="F40" s="93"/>
      <c r="H40" s="61"/>
      <c r="J40" s="80"/>
    </row>
    <row r="41" spans="1:10" ht="12.75">
      <c r="A41">
        <v>34</v>
      </c>
      <c r="B41" s="44" t="s">
        <v>50</v>
      </c>
      <c r="C41" s="34"/>
      <c r="D41" s="31"/>
      <c r="E41" s="129">
        <f t="shared" si="2"/>
        <v>0</v>
      </c>
      <c r="F41" s="93"/>
      <c r="G41" s="66"/>
      <c r="H41" s="21"/>
      <c r="J41" s="81"/>
    </row>
    <row r="42" spans="1:10" ht="12.75">
      <c r="A42">
        <v>35</v>
      </c>
      <c r="B42" s="44" t="s">
        <v>51</v>
      </c>
      <c r="C42" s="34"/>
      <c r="D42" s="31"/>
      <c r="E42" s="129">
        <f t="shared" si="2"/>
        <v>0</v>
      </c>
      <c r="F42" s="93"/>
      <c r="G42" s="66"/>
      <c r="H42" s="20"/>
      <c r="I42" s="65"/>
      <c r="J42" s="65"/>
    </row>
    <row r="43" spans="1:10" ht="15.75">
      <c r="A43">
        <v>36</v>
      </c>
      <c r="B43" s="39" t="s">
        <v>38</v>
      </c>
      <c r="C43" s="128">
        <f>C33+(SUM(C35:C42))</f>
        <v>0</v>
      </c>
      <c r="D43" s="128">
        <f>D33+(SUM(D35:D42))</f>
        <v>0</v>
      </c>
      <c r="E43" s="128">
        <f>E33+(SUM(E35:E42))</f>
        <v>0</v>
      </c>
      <c r="F43" s="130">
        <f>E43*C106</f>
        <v>0</v>
      </c>
      <c r="G43" s="66"/>
      <c r="H43" s="20"/>
      <c r="I43" s="65"/>
      <c r="J43" s="65"/>
    </row>
    <row r="44" spans="2:10" ht="12.75">
      <c r="B44" s="43" t="s">
        <v>49</v>
      </c>
      <c r="C44" s="56"/>
      <c r="D44" s="9"/>
      <c r="E44" s="98"/>
      <c r="F44" s="27"/>
      <c r="G44" s="66"/>
      <c r="H44" s="20"/>
      <c r="I44" s="65"/>
      <c r="J44" s="65"/>
    </row>
    <row r="45" spans="1:10" ht="12.75">
      <c r="A45">
        <v>37</v>
      </c>
      <c r="B45" s="41" t="s">
        <v>34</v>
      </c>
      <c r="C45" s="34"/>
      <c r="D45" s="8"/>
      <c r="E45" s="129">
        <f>C45-D45</f>
        <v>0</v>
      </c>
      <c r="F45" s="130">
        <f>E45*C106</f>
        <v>0</v>
      </c>
      <c r="G45" s="66"/>
      <c r="H45" s="20"/>
      <c r="I45" s="65"/>
      <c r="J45" s="65"/>
    </row>
    <row r="46" spans="2:10" ht="12.75">
      <c r="B46" s="45" t="s">
        <v>5</v>
      </c>
      <c r="C46" s="56"/>
      <c r="D46" s="9"/>
      <c r="E46" s="98"/>
      <c r="F46" s="27"/>
      <c r="G46" s="119"/>
      <c r="I46" s="20"/>
      <c r="J46" s="65"/>
    </row>
    <row r="47" spans="1:10" ht="12.75">
      <c r="A47">
        <v>38</v>
      </c>
      <c r="B47" s="46" t="s">
        <v>9</v>
      </c>
      <c r="C47" s="34"/>
      <c r="D47" s="10"/>
      <c r="E47" s="129">
        <f>C47-D47</f>
        <v>0</v>
      </c>
      <c r="F47" s="93"/>
      <c r="G47" s="119"/>
      <c r="I47" s="20"/>
      <c r="J47" s="65"/>
    </row>
    <row r="48" spans="1:10" ht="12.75">
      <c r="A48">
        <v>39</v>
      </c>
      <c r="B48" s="46" t="s">
        <v>10</v>
      </c>
      <c r="C48" s="34"/>
      <c r="D48" s="10"/>
      <c r="E48" s="129">
        <f>C48-D48</f>
        <v>0</v>
      </c>
      <c r="F48" s="93"/>
      <c r="G48" s="66"/>
      <c r="H48" s="20"/>
      <c r="I48" s="65"/>
      <c r="J48" s="65"/>
    </row>
    <row r="49" spans="1:10" ht="12.75">
      <c r="A49">
        <v>40</v>
      </c>
      <c r="B49" s="46" t="s">
        <v>11</v>
      </c>
      <c r="C49" s="14"/>
      <c r="D49" s="10"/>
      <c r="E49" s="129">
        <f>C49-D49</f>
        <v>0</v>
      </c>
      <c r="F49" s="93"/>
      <c r="G49" s="66"/>
      <c r="H49" s="20"/>
      <c r="I49" s="65"/>
      <c r="J49" s="65"/>
    </row>
    <row r="50" spans="1:10" ht="15.75">
      <c r="A50">
        <v>41</v>
      </c>
      <c r="B50" s="47" t="s">
        <v>39</v>
      </c>
      <c r="C50" s="139">
        <f>SUM(C47:C49)</f>
        <v>0</v>
      </c>
      <c r="D50" s="133">
        <f>SUM(D47:D49)</f>
        <v>0</v>
      </c>
      <c r="E50" s="133">
        <f>SUM(E47:E49)</f>
        <v>0</v>
      </c>
      <c r="F50" s="130">
        <f>E50*C106</f>
        <v>0</v>
      </c>
      <c r="G50" s="66"/>
      <c r="H50" s="20"/>
      <c r="I50" s="65"/>
      <c r="J50" s="65"/>
    </row>
    <row r="51" spans="1:10" s="21" customFormat="1" ht="12.75">
      <c r="A51"/>
      <c r="B51" s="45" t="s">
        <v>6</v>
      </c>
      <c r="C51" s="56"/>
      <c r="D51" s="9"/>
      <c r="E51" s="98"/>
      <c r="F51" s="27"/>
      <c r="G51" s="91"/>
      <c r="H51" s="20"/>
      <c r="I51" s="68"/>
      <c r="J51" s="68"/>
    </row>
    <row r="52" spans="1:9" ht="12.75">
      <c r="A52">
        <v>42</v>
      </c>
      <c r="B52" s="141" t="s">
        <v>78</v>
      </c>
      <c r="C52" s="57"/>
      <c r="D52" s="10"/>
      <c r="E52" s="98"/>
      <c r="F52" s="93"/>
      <c r="H52" s="61"/>
      <c r="I52" s="61"/>
    </row>
    <row r="53" spans="1:9" ht="12.75">
      <c r="A53">
        <v>43</v>
      </c>
      <c r="B53" s="141" t="s">
        <v>89</v>
      </c>
      <c r="C53" s="15"/>
      <c r="D53" s="8"/>
      <c r="E53" s="99"/>
      <c r="F53" s="93"/>
      <c r="H53" s="61"/>
      <c r="I53" s="61"/>
    </row>
    <row r="54" spans="1:9" ht="12.75">
      <c r="A54">
        <v>44</v>
      </c>
      <c r="B54" s="141" t="s">
        <v>88</v>
      </c>
      <c r="C54" s="57"/>
      <c r="D54" s="10"/>
      <c r="E54" s="97"/>
      <c r="F54" s="93"/>
      <c r="H54" s="61"/>
      <c r="I54" s="61"/>
    </row>
    <row r="55" spans="1:9" ht="12.75">
      <c r="A55">
        <v>45</v>
      </c>
      <c r="B55" s="141" t="s">
        <v>90</v>
      </c>
      <c r="C55" s="57"/>
      <c r="D55" s="10"/>
      <c r="E55" s="97"/>
      <c r="F55" s="93"/>
      <c r="H55" s="61"/>
      <c r="I55" s="61"/>
    </row>
    <row r="56" spans="1:9" ht="12.75">
      <c r="A56">
        <v>46</v>
      </c>
      <c r="B56" s="142" t="s">
        <v>127</v>
      </c>
      <c r="C56" s="57"/>
      <c r="D56" s="10"/>
      <c r="E56" s="97"/>
      <c r="F56" s="93"/>
      <c r="H56" s="61"/>
      <c r="I56" s="61"/>
    </row>
    <row r="57" spans="1:9" ht="12.75">
      <c r="A57">
        <v>47</v>
      </c>
      <c r="B57" s="142" t="s">
        <v>128</v>
      </c>
      <c r="C57" s="57"/>
      <c r="D57" s="10"/>
      <c r="E57" s="97"/>
      <c r="F57" s="93"/>
      <c r="H57" s="61"/>
      <c r="I57" s="61"/>
    </row>
    <row r="58" spans="1:9" ht="12.75">
      <c r="A58">
        <v>48</v>
      </c>
      <c r="B58" s="142" t="s">
        <v>129</v>
      </c>
      <c r="C58" s="57"/>
      <c r="D58" s="10"/>
      <c r="E58" s="97"/>
      <c r="F58" s="93"/>
      <c r="H58" s="61"/>
      <c r="I58" s="61"/>
    </row>
    <row r="59" spans="1:9" ht="12.75">
      <c r="A59">
        <v>49</v>
      </c>
      <c r="B59" s="142" t="s">
        <v>130</v>
      </c>
      <c r="C59" s="57"/>
      <c r="D59" s="10"/>
      <c r="E59" s="97"/>
      <c r="F59" s="93"/>
      <c r="H59" s="61"/>
      <c r="I59" s="61"/>
    </row>
    <row r="60" spans="1:9" ht="12.75">
      <c r="A60">
        <v>50</v>
      </c>
      <c r="B60" s="142" t="s">
        <v>131</v>
      </c>
      <c r="C60" s="57"/>
      <c r="D60" s="10"/>
      <c r="E60" s="97"/>
      <c r="F60" s="93"/>
      <c r="H60" s="61"/>
      <c r="I60" s="61"/>
    </row>
    <row r="61" spans="1:9" ht="12.75">
      <c r="A61">
        <v>51</v>
      </c>
      <c r="B61" s="142" t="s">
        <v>132</v>
      </c>
      <c r="C61" s="57"/>
      <c r="D61" s="10"/>
      <c r="E61" s="97"/>
      <c r="F61" s="93"/>
      <c r="H61" s="61"/>
      <c r="I61" s="61"/>
    </row>
    <row r="62" spans="1:9" ht="12.75">
      <c r="A62">
        <v>52</v>
      </c>
      <c r="B62" s="142" t="s">
        <v>133</v>
      </c>
      <c r="C62" s="57"/>
      <c r="D62" s="10"/>
      <c r="E62" s="97"/>
      <c r="F62" s="93"/>
      <c r="H62" s="61"/>
      <c r="I62" s="61"/>
    </row>
    <row r="63" spans="1:9" ht="12.75">
      <c r="A63">
        <v>53</v>
      </c>
      <c r="B63" s="142" t="s">
        <v>134</v>
      </c>
      <c r="C63" s="57"/>
      <c r="D63" s="10"/>
      <c r="E63" s="97"/>
      <c r="F63" s="93"/>
      <c r="H63" s="61"/>
      <c r="I63" s="61"/>
    </row>
    <row r="64" spans="1:9" ht="12.75">
      <c r="A64">
        <v>54</v>
      </c>
      <c r="B64" s="142" t="s">
        <v>135</v>
      </c>
      <c r="C64" s="57"/>
      <c r="D64" s="10"/>
      <c r="E64" s="97"/>
      <c r="F64" s="93"/>
      <c r="H64" s="61"/>
      <c r="I64" s="61"/>
    </row>
    <row r="65" spans="1:9" s="20" customFormat="1" ht="12.75">
      <c r="A65">
        <v>55</v>
      </c>
      <c r="B65" s="142" t="s">
        <v>136</v>
      </c>
      <c r="C65" s="57"/>
      <c r="D65" s="10"/>
      <c r="E65" s="97"/>
      <c r="F65" s="93"/>
      <c r="H65" s="61"/>
      <c r="I65" s="61"/>
    </row>
    <row r="66" spans="1:9" ht="12.75">
      <c r="A66">
        <v>56</v>
      </c>
      <c r="B66" s="142" t="s">
        <v>137</v>
      </c>
      <c r="C66" s="57"/>
      <c r="D66" s="10"/>
      <c r="E66" s="97"/>
      <c r="F66" s="93"/>
      <c r="H66" s="61"/>
      <c r="I66" s="61"/>
    </row>
    <row r="67" spans="1:9" ht="12.75">
      <c r="A67">
        <v>57</v>
      </c>
      <c r="B67" s="142" t="s">
        <v>138</v>
      </c>
      <c r="C67" s="57"/>
      <c r="D67" s="19"/>
      <c r="E67" s="97"/>
      <c r="F67" s="93"/>
      <c r="H67" s="61"/>
      <c r="I67" s="61"/>
    </row>
    <row r="68" spans="1:9" ht="12.75">
      <c r="A68">
        <v>58</v>
      </c>
      <c r="B68" s="142" t="s">
        <v>139</v>
      </c>
      <c r="C68" s="57"/>
      <c r="D68" s="10"/>
      <c r="E68" s="97"/>
      <c r="F68" s="93"/>
      <c r="H68" s="61"/>
      <c r="I68" s="61"/>
    </row>
    <row r="69" spans="1:9" ht="12.75">
      <c r="A69">
        <v>59</v>
      </c>
      <c r="B69" s="142" t="s">
        <v>140</v>
      </c>
      <c r="C69" s="57"/>
      <c r="D69" s="10"/>
      <c r="E69" s="97"/>
      <c r="F69" s="93"/>
      <c r="H69" s="61"/>
      <c r="I69" s="61"/>
    </row>
    <row r="70" spans="1:9" ht="12.75">
      <c r="A70">
        <v>60</v>
      </c>
      <c r="B70" s="142" t="s">
        <v>141</v>
      </c>
      <c r="C70" s="57"/>
      <c r="D70" s="10"/>
      <c r="E70" s="97"/>
      <c r="F70" s="93"/>
      <c r="H70" s="61"/>
      <c r="I70" s="61"/>
    </row>
    <row r="71" spans="1:15" ht="12.75">
      <c r="A71">
        <v>61</v>
      </c>
      <c r="B71" s="142" t="s">
        <v>142</v>
      </c>
      <c r="C71" s="57"/>
      <c r="D71" s="10"/>
      <c r="E71" s="97"/>
      <c r="F71" s="93"/>
      <c r="G71" s="63"/>
      <c r="N71" s="61"/>
      <c r="O71" s="61"/>
    </row>
    <row r="72" spans="1:15" ht="12.75">
      <c r="A72">
        <v>62</v>
      </c>
      <c r="B72" s="142" t="s">
        <v>143</v>
      </c>
      <c r="C72" s="57"/>
      <c r="D72" s="10"/>
      <c r="E72" s="97"/>
      <c r="F72" s="93"/>
      <c r="N72" s="61"/>
      <c r="O72" s="61"/>
    </row>
    <row r="73" spans="1:15" ht="12.75">
      <c r="A73">
        <v>63</v>
      </c>
      <c r="B73" s="142" t="s">
        <v>144</v>
      </c>
      <c r="C73" s="57"/>
      <c r="D73" s="10"/>
      <c r="E73" s="97"/>
      <c r="F73" s="93"/>
      <c r="N73" s="61"/>
      <c r="O73" s="61"/>
    </row>
    <row r="74" spans="1:15" ht="12.75">
      <c r="A74">
        <v>64</v>
      </c>
      <c r="B74" s="142" t="s">
        <v>145</v>
      </c>
      <c r="C74" s="57"/>
      <c r="D74" s="57"/>
      <c r="E74" s="97"/>
      <c r="F74" s="93"/>
      <c r="G74" s="69"/>
      <c r="I74" s="67"/>
      <c r="N74" s="61"/>
      <c r="O74" s="61"/>
    </row>
    <row r="75" spans="1:15" ht="12.75">
      <c r="A75">
        <v>65</v>
      </c>
      <c r="B75" s="142" t="s">
        <v>146</v>
      </c>
      <c r="C75" s="57"/>
      <c r="D75" s="11"/>
      <c r="E75" s="97"/>
      <c r="F75" s="93"/>
      <c r="J75" s="66"/>
      <c r="N75" s="61"/>
      <c r="O75" s="61"/>
    </row>
    <row r="76" spans="1:15" ht="12.75">
      <c r="A76">
        <v>66</v>
      </c>
      <c r="B76" s="142" t="s">
        <v>147</v>
      </c>
      <c r="C76" s="57"/>
      <c r="D76" s="11"/>
      <c r="E76" s="97"/>
      <c r="F76" s="93"/>
      <c r="J76" s="61"/>
      <c r="N76" s="61"/>
      <c r="O76" s="61"/>
    </row>
    <row r="77" spans="1:15" ht="12.75">
      <c r="A77">
        <v>67</v>
      </c>
      <c r="B77" s="143" t="s">
        <v>148</v>
      </c>
      <c r="C77" s="57"/>
      <c r="D77" s="22"/>
      <c r="E77" s="97"/>
      <c r="F77" s="93"/>
      <c r="N77" s="61"/>
      <c r="O77" s="61"/>
    </row>
    <row r="78" spans="1:15" ht="12.75">
      <c r="A78">
        <v>68</v>
      </c>
      <c r="B78" s="142" t="s">
        <v>149</v>
      </c>
      <c r="C78" s="57"/>
      <c r="D78" s="23"/>
      <c r="E78" s="97"/>
      <c r="F78" s="93"/>
      <c r="N78" s="61"/>
      <c r="O78" s="61"/>
    </row>
    <row r="79" spans="1:15" ht="12.75">
      <c r="A79">
        <v>69</v>
      </c>
      <c r="B79" s="142" t="s">
        <v>150</v>
      </c>
      <c r="C79" s="57"/>
      <c r="D79" s="23"/>
      <c r="E79" s="97"/>
      <c r="F79" s="93"/>
      <c r="N79" s="61"/>
      <c r="O79" s="61"/>
    </row>
    <row r="80" spans="1:6" ht="15.75">
      <c r="A80">
        <v>70</v>
      </c>
      <c r="B80" s="47" t="s">
        <v>78</v>
      </c>
      <c r="C80" s="128">
        <f>SUM(C52:C79)</f>
        <v>0</v>
      </c>
      <c r="D80" s="128">
        <f>SUM(D52:D79)</f>
        <v>0</v>
      </c>
      <c r="E80" s="128">
        <f>C80-D80</f>
        <v>0</v>
      </c>
      <c r="F80" s="134">
        <f>E80*C106</f>
        <v>0</v>
      </c>
    </row>
    <row r="81" spans="2:6" ht="15.75">
      <c r="B81" s="48" t="s">
        <v>26</v>
      </c>
      <c r="C81" s="58"/>
      <c r="D81" s="9"/>
      <c r="E81" s="98"/>
      <c r="F81" s="27"/>
    </row>
    <row r="82" spans="1:6" ht="12.75">
      <c r="A82">
        <v>71</v>
      </c>
      <c r="B82" s="49"/>
      <c r="C82" s="57"/>
      <c r="D82" s="57"/>
      <c r="E82" s="129">
        <f>C82-D82</f>
        <v>0</v>
      </c>
      <c r="F82" s="94"/>
    </row>
    <row r="83" spans="1:6" ht="12.75">
      <c r="A83">
        <v>72</v>
      </c>
      <c r="B83" s="49"/>
      <c r="C83" s="57"/>
      <c r="D83" s="57"/>
      <c r="E83" s="129">
        <f>C83-D83</f>
        <v>0</v>
      </c>
      <c r="F83" s="94"/>
    </row>
    <row r="84" spans="1:6" ht="12.75">
      <c r="A84">
        <v>73</v>
      </c>
      <c r="B84" s="49"/>
      <c r="C84" s="57"/>
      <c r="D84" s="57"/>
      <c r="E84" s="129">
        <f>C84-D84</f>
        <v>0</v>
      </c>
      <c r="F84" s="94"/>
    </row>
    <row r="85" spans="1:6" ht="15.75">
      <c r="A85">
        <v>74</v>
      </c>
      <c r="B85" s="39" t="s">
        <v>79</v>
      </c>
      <c r="C85" s="128">
        <f>SUM(C82:C84)</f>
        <v>0</v>
      </c>
      <c r="D85" s="128">
        <f>SUM(D82:D84)</f>
        <v>0</v>
      </c>
      <c r="E85" s="135">
        <f>C85-D85</f>
        <v>0</v>
      </c>
      <c r="F85" s="130">
        <f>E85*C106</f>
        <v>0</v>
      </c>
    </row>
    <row r="86" spans="2:6" ht="12.75">
      <c r="B86" s="45" t="s">
        <v>7</v>
      </c>
      <c r="C86" s="53"/>
      <c r="D86" s="9"/>
      <c r="E86" s="98"/>
      <c r="F86" s="27"/>
    </row>
    <row r="87" spans="1:6" ht="12.75">
      <c r="A87">
        <v>75</v>
      </c>
      <c r="B87" s="36" t="s">
        <v>31</v>
      </c>
      <c r="C87" s="57"/>
      <c r="D87" s="10"/>
      <c r="E87" s="129">
        <f>C87-D87</f>
        <v>0</v>
      </c>
      <c r="F87" s="27"/>
    </row>
    <row r="88" spans="1:6" ht="12.75">
      <c r="A88">
        <v>76</v>
      </c>
      <c r="B88" s="36" t="s">
        <v>40</v>
      </c>
      <c r="C88" s="57"/>
      <c r="D88" s="10"/>
      <c r="E88" s="129">
        <f>C88-D88</f>
        <v>0</v>
      </c>
      <c r="F88" s="27"/>
    </row>
    <row r="89" spans="1:6" ht="12.75">
      <c r="A89">
        <v>77</v>
      </c>
      <c r="B89" s="36" t="s">
        <v>43</v>
      </c>
      <c r="C89" s="57"/>
      <c r="D89" s="10"/>
      <c r="E89" s="129">
        <f>C89-D89</f>
        <v>0</v>
      </c>
      <c r="F89" s="93"/>
    </row>
    <row r="90" spans="1:6" ht="12.75">
      <c r="A90">
        <v>78</v>
      </c>
      <c r="B90" s="36" t="s">
        <v>52</v>
      </c>
      <c r="C90" s="57"/>
      <c r="D90" s="10"/>
      <c r="E90" s="129">
        <f>C90-D90</f>
        <v>0</v>
      </c>
      <c r="F90" s="93"/>
    </row>
    <row r="91" spans="2:6" ht="15.75">
      <c r="B91" s="39" t="s">
        <v>41</v>
      </c>
      <c r="C91" s="128">
        <f>SUM(C87:C90)</f>
        <v>0</v>
      </c>
      <c r="D91" s="100">
        <f>SUM(D87:D90)</f>
        <v>0</v>
      </c>
      <c r="E91" s="136">
        <f>SUM(E87:E90)</f>
        <v>0</v>
      </c>
      <c r="F91" s="134">
        <f>E91*C106</f>
        <v>0</v>
      </c>
    </row>
    <row r="92" spans="2:6" ht="12.75">
      <c r="B92" s="50" t="s">
        <v>8</v>
      </c>
      <c r="C92" s="59"/>
      <c r="D92" s="9"/>
      <c r="E92" s="98"/>
      <c r="F92" s="27"/>
    </row>
    <row r="93" spans="1:6" ht="12.75">
      <c r="A93">
        <v>79</v>
      </c>
      <c r="B93" s="37" t="s">
        <v>2</v>
      </c>
      <c r="C93" s="16"/>
      <c r="D93" s="16"/>
      <c r="E93" s="129">
        <f>C93-D93</f>
        <v>0</v>
      </c>
      <c r="F93" s="27"/>
    </row>
    <row r="94" spans="1:6" ht="12.75">
      <c r="A94">
        <v>80</v>
      </c>
      <c r="B94" s="37" t="s">
        <v>1</v>
      </c>
      <c r="C94" s="16"/>
      <c r="D94" s="10"/>
      <c r="E94" s="129">
        <f>C94-D94</f>
        <v>0</v>
      </c>
      <c r="F94" s="27"/>
    </row>
    <row r="95" spans="1:6" ht="12.75">
      <c r="A95">
        <v>81</v>
      </c>
      <c r="B95" s="37" t="s">
        <v>80</v>
      </c>
      <c r="C95" s="16"/>
      <c r="D95" s="10"/>
      <c r="E95" s="129">
        <f>C95-D95</f>
        <v>0</v>
      </c>
      <c r="F95" s="27"/>
    </row>
    <row r="96" spans="1:6" ht="12.75">
      <c r="A96">
        <v>82</v>
      </c>
      <c r="B96" s="51" t="s">
        <v>42</v>
      </c>
      <c r="C96" s="128">
        <f>SUM(C93:C95)</f>
        <v>0</v>
      </c>
      <c r="D96" s="100">
        <f>SUM(D93:D95)</f>
        <v>0</v>
      </c>
      <c r="E96" s="136">
        <f>C96-D96</f>
        <v>0</v>
      </c>
      <c r="F96" s="134">
        <f>E96*C106</f>
        <v>0</v>
      </c>
    </row>
    <row r="97" spans="2:6" ht="12.75">
      <c r="B97" s="45"/>
      <c r="C97" s="53"/>
      <c r="D97" s="9" t="s">
        <v>104</v>
      </c>
      <c r="E97" s="98"/>
      <c r="F97" s="27"/>
    </row>
    <row r="98" spans="1:7" ht="13.5" thickBot="1">
      <c r="A98">
        <v>83</v>
      </c>
      <c r="B98" s="113" t="s">
        <v>30</v>
      </c>
      <c r="C98" s="114"/>
      <c r="D98" s="115"/>
      <c r="E98" s="114"/>
      <c r="F98" s="27"/>
      <c r="G98" s="63"/>
    </row>
    <row r="99" spans="1:6" ht="16.5" thickBot="1">
      <c r="A99">
        <v>84</v>
      </c>
      <c r="B99" s="52" t="s">
        <v>97</v>
      </c>
      <c r="C99" s="137">
        <f>C96+C91+C80+C50+C43+C24+C8</f>
        <v>0</v>
      </c>
      <c r="D99" s="137">
        <f>D96+D91+D80+D50+D43+D24+D85+D45+D8+D98</f>
        <v>0</v>
      </c>
      <c r="E99" s="137">
        <f>E96+E91+E80+E50+E43+E24+E85+E45+E8</f>
        <v>0</v>
      </c>
      <c r="F99" s="138">
        <f>E99*C106</f>
        <v>0</v>
      </c>
    </row>
    <row r="100" spans="2:9" ht="15.75" thickBot="1">
      <c r="B100" s="29"/>
      <c r="C100" s="101"/>
      <c r="D100" s="30"/>
      <c r="E100" s="30"/>
      <c r="F100" s="95"/>
      <c r="G100" s="64"/>
      <c r="H100" s="76"/>
      <c r="I100" s="76"/>
    </row>
    <row r="101" spans="2:9" ht="15.75">
      <c r="B101" s="102" t="s">
        <v>95</v>
      </c>
      <c r="C101" s="103"/>
      <c r="D101" s="155"/>
      <c r="E101" s="148"/>
      <c r="F101" s="149"/>
      <c r="G101" s="145"/>
      <c r="H101" s="76"/>
      <c r="I101" s="76"/>
    </row>
    <row r="102" spans="1:12" ht="15.75">
      <c r="A102">
        <v>85</v>
      </c>
      <c r="B102" s="157" t="s">
        <v>97</v>
      </c>
      <c r="C102" s="161">
        <f>C99</f>
        <v>0</v>
      </c>
      <c r="D102" s="156"/>
      <c r="E102" s="150"/>
      <c r="F102" s="105"/>
      <c r="G102" s="144"/>
      <c r="H102" s="76"/>
      <c r="I102" s="76"/>
      <c r="J102" s="76"/>
      <c r="K102" s="76"/>
      <c r="L102" s="76"/>
    </row>
    <row r="103" spans="1:12" ht="15">
      <c r="A103">
        <v>86</v>
      </c>
      <c r="B103" s="157" t="s">
        <v>98</v>
      </c>
      <c r="C103" s="161">
        <f>D99*-1</f>
        <v>0</v>
      </c>
      <c r="D103" s="155"/>
      <c r="E103" s="74"/>
      <c r="F103" s="151"/>
      <c r="G103" s="146"/>
      <c r="H103" s="76"/>
      <c r="I103" s="76"/>
      <c r="J103" s="76"/>
      <c r="K103" s="76"/>
      <c r="L103" s="76"/>
    </row>
    <row r="104" spans="1:12" ht="15">
      <c r="A104">
        <v>87</v>
      </c>
      <c r="B104" s="157" t="s">
        <v>99</v>
      </c>
      <c r="C104" s="161">
        <v>0</v>
      </c>
      <c r="D104" s="155"/>
      <c r="E104" s="74"/>
      <c r="F104" s="151"/>
      <c r="G104" s="146"/>
      <c r="H104" s="76"/>
      <c r="I104" s="76"/>
      <c r="J104" s="76"/>
      <c r="K104" s="76"/>
      <c r="L104" s="76"/>
    </row>
    <row r="105" spans="1:12" ht="18">
      <c r="A105">
        <v>88</v>
      </c>
      <c r="B105" s="157" t="s">
        <v>124</v>
      </c>
      <c r="C105" s="161">
        <f>SUM(C102:C104)</f>
        <v>0</v>
      </c>
      <c r="D105" s="155"/>
      <c r="E105" s="74"/>
      <c r="F105" s="151"/>
      <c r="G105" s="146"/>
      <c r="H105" s="64"/>
      <c r="I105" s="76"/>
      <c r="J105" s="76"/>
      <c r="K105" s="76"/>
      <c r="L105" s="76"/>
    </row>
    <row r="106" spans="1:12" ht="15">
      <c r="A106">
        <v>89</v>
      </c>
      <c r="B106" s="157" t="s">
        <v>29</v>
      </c>
      <c r="C106" s="162">
        <f>0%</f>
        <v>0</v>
      </c>
      <c r="D106" s="155"/>
      <c r="E106" s="74"/>
      <c r="F106" s="152"/>
      <c r="G106" s="147"/>
      <c r="H106" s="76"/>
      <c r="I106" s="76"/>
      <c r="J106" s="76"/>
      <c r="K106" s="76"/>
      <c r="L106" s="76"/>
    </row>
    <row r="107" spans="1:12" ht="18.75" thickBot="1">
      <c r="A107">
        <v>90</v>
      </c>
      <c r="B107" s="158" t="s">
        <v>120</v>
      </c>
      <c r="C107" s="163">
        <f>C105*C106</f>
        <v>0</v>
      </c>
      <c r="D107" s="155"/>
      <c r="E107" s="73"/>
      <c r="F107" s="120"/>
      <c r="G107" s="147"/>
      <c r="H107" s="76"/>
      <c r="I107" s="76"/>
      <c r="J107" s="76"/>
      <c r="K107" s="76"/>
      <c r="L107" s="76"/>
    </row>
    <row r="108" spans="2:12" ht="15.75">
      <c r="B108" s="167"/>
      <c r="C108" s="168"/>
      <c r="D108" s="155"/>
      <c r="E108" s="73"/>
      <c r="F108" s="120"/>
      <c r="G108" s="147"/>
      <c r="H108" s="76"/>
      <c r="I108" s="76"/>
      <c r="J108" s="76"/>
      <c r="K108" s="76"/>
      <c r="L108" s="76"/>
    </row>
    <row r="109" spans="2:12" ht="16.5" thickBot="1">
      <c r="B109" s="169"/>
      <c r="C109" s="170"/>
      <c r="D109" s="155"/>
      <c r="E109" s="73"/>
      <c r="F109" s="120"/>
      <c r="G109" s="147"/>
      <c r="H109" s="76"/>
      <c r="I109" s="76"/>
      <c r="J109" s="76"/>
      <c r="K109" s="76"/>
      <c r="L109" s="76"/>
    </row>
    <row r="110" spans="1:12" ht="18">
      <c r="A110">
        <v>91</v>
      </c>
      <c r="B110" s="159" t="s">
        <v>151</v>
      </c>
      <c r="C110" s="161">
        <v>0</v>
      </c>
      <c r="D110" s="155"/>
      <c r="E110" s="73"/>
      <c r="F110" s="120"/>
      <c r="G110" s="147"/>
      <c r="H110" s="76"/>
      <c r="I110" s="76"/>
      <c r="J110" s="76"/>
      <c r="K110" s="76"/>
      <c r="L110" s="76"/>
    </row>
    <row r="111" spans="1:12" ht="18">
      <c r="A111">
        <v>92</v>
      </c>
      <c r="B111" s="157" t="s">
        <v>152</v>
      </c>
      <c r="C111" s="164">
        <v>0</v>
      </c>
      <c r="D111" s="155"/>
      <c r="E111" s="73"/>
      <c r="F111" s="120"/>
      <c r="G111" s="147"/>
      <c r="H111" s="76"/>
      <c r="I111" s="76"/>
      <c r="J111" s="76"/>
      <c r="K111" s="76"/>
      <c r="L111" s="76"/>
    </row>
    <row r="112" spans="1:12" ht="18">
      <c r="A112">
        <v>93</v>
      </c>
      <c r="B112" s="157" t="s">
        <v>100</v>
      </c>
      <c r="C112" s="164">
        <f>C80*0.05</f>
        <v>0</v>
      </c>
      <c r="D112" s="155"/>
      <c r="E112" s="150"/>
      <c r="F112" s="165"/>
      <c r="G112" s="147"/>
      <c r="H112" s="76"/>
      <c r="I112" s="76"/>
      <c r="J112" s="76"/>
      <c r="K112" s="76"/>
      <c r="L112" s="76"/>
    </row>
    <row r="113" spans="1:12" ht="18">
      <c r="A113">
        <v>94</v>
      </c>
      <c r="B113" s="157" t="s">
        <v>101</v>
      </c>
      <c r="C113" s="164">
        <f>(C8+C24+C43+C91+C96)*0.02</f>
        <v>0</v>
      </c>
      <c r="D113" s="155"/>
      <c r="E113" s="150"/>
      <c r="F113" s="165"/>
      <c r="G113" s="109"/>
      <c r="H113" s="20"/>
      <c r="J113" s="76"/>
      <c r="K113" s="76"/>
      <c r="L113" s="76"/>
    </row>
    <row r="114" spans="1:12" ht="18">
      <c r="A114">
        <v>95</v>
      </c>
      <c r="B114" s="157" t="s">
        <v>102</v>
      </c>
      <c r="C114" s="161">
        <f>C112+C113</f>
        <v>0</v>
      </c>
      <c r="D114" s="155"/>
      <c r="E114" s="150"/>
      <c r="F114" s="165"/>
      <c r="G114" s="109"/>
      <c r="H114" s="20"/>
      <c r="J114" s="76"/>
      <c r="K114" s="76"/>
      <c r="L114" s="76"/>
    </row>
    <row r="115" spans="1:8" ht="15.75">
      <c r="A115">
        <v>96</v>
      </c>
      <c r="B115" s="157" t="s">
        <v>29</v>
      </c>
      <c r="C115" s="162">
        <f>C106</f>
        <v>0</v>
      </c>
      <c r="D115" s="155"/>
      <c r="E115" s="166"/>
      <c r="F115" s="104"/>
      <c r="G115" s="110"/>
      <c r="H115" s="20"/>
    </row>
    <row r="116" spans="1:8" ht="18">
      <c r="A116">
        <v>97</v>
      </c>
      <c r="B116" s="157" t="s">
        <v>121</v>
      </c>
      <c r="C116" s="161">
        <f>C114*C115</f>
        <v>0</v>
      </c>
      <c r="D116" s="155"/>
      <c r="E116" s="74"/>
      <c r="F116" s="104"/>
      <c r="G116" s="110"/>
      <c r="H116" s="20"/>
    </row>
    <row r="117" spans="1:9" ht="15.75">
      <c r="A117">
        <v>98</v>
      </c>
      <c r="B117" s="160" t="s">
        <v>103</v>
      </c>
      <c r="C117" s="164">
        <f>C107+C116</f>
        <v>0</v>
      </c>
      <c r="D117" s="155"/>
      <c r="E117" s="74"/>
      <c r="F117" s="104"/>
      <c r="G117" s="111"/>
      <c r="H117" s="73"/>
      <c r="I117" s="108"/>
    </row>
    <row r="118" spans="1:9" ht="15.75" thickBot="1">
      <c r="A118">
        <v>99</v>
      </c>
      <c r="B118" s="158" t="s">
        <v>3</v>
      </c>
      <c r="C118" s="163">
        <f>C102+C110+C111</f>
        <v>0</v>
      </c>
      <c r="D118" s="153"/>
      <c r="E118" s="153"/>
      <c r="F118" s="154"/>
      <c r="G118" s="111"/>
      <c r="H118" s="73"/>
      <c r="I118" s="108"/>
    </row>
    <row r="119" spans="2:10" ht="15">
      <c r="B119" s="116"/>
      <c r="C119" s="117"/>
      <c r="D119" s="4"/>
      <c r="E119" s="4"/>
      <c r="F119" s="2"/>
      <c r="G119" s="111"/>
      <c r="H119" s="74"/>
      <c r="I119" s="61"/>
      <c r="J119" s="20"/>
    </row>
    <row r="120" spans="1:10" ht="48" customHeight="1">
      <c r="A120">
        <v>100</v>
      </c>
      <c r="B120" s="173" t="s">
        <v>107</v>
      </c>
      <c r="C120" s="173"/>
      <c r="D120" s="173"/>
      <c r="E120" s="173"/>
      <c r="F120" s="173"/>
      <c r="G120" s="111"/>
      <c r="H120" s="20"/>
      <c r="I120" s="61"/>
      <c r="J120" s="20"/>
    </row>
    <row r="121" spans="1:10" ht="39" customHeight="1">
      <c r="A121">
        <v>101</v>
      </c>
      <c r="B121" s="173" t="s">
        <v>160</v>
      </c>
      <c r="C121" s="173"/>
      <c r="D121" s="173"/>
      <c r="E121" s="173"/>
      <c r="F121" s="173"/>
      <c r="G121" s="111"/>
      <c r="H121" s="20"/>
      <c r="I121" s="61"/>
      <c r="J121" s="61"/>
    </row>
    <row r="122" spans="1:10" ht="39" customHeight="1">
      <c r="A122">
        <v>103</v>
      </c>
      <c r="B122" s="173" t="s">
        <v>119</v>
      </c>
      <c r="C122" s="173"/>
      <c r="D122" s="173"/>
      <c r="E122" s="173"/>
      <c r="F122" s="173"/>
      <c r="G122" s="111"/>
      <c r="H122" s="20"/>
      <c r="I122" s="61"/>
      <c r="J122" s="61"/>
    </row>
    <row r="123" spans="2:10" ht="59.25" customHeight="1">
      <c r="B123" s="174" t="s">
        <v>159</v>
      </c>
      <c r="C123" s="175"/>
      <c r="D123" s="175"/>
      <c r="E123" s="175"/>
      <c r="F123" s="175"/>
      <c r="G123" s="111"/>
      <c r="H123" s="20"/>
      <c r="I123" s="61"/>
      <c r="J123" s="61"/>
    </row>
    <row r="124" spans="2:10" ht="16.5" customHeight="1">
      <c r="B124" s="106"/>
      <c r="C124" s="106"/>
      <c r="D124" s="106"/>
      <c r="E124" s="106"/>
      <c r="F124" s="106"/>
      <c r="G124" s="112"/>
      <c r="H124" s="20"/>
      <c r="J124" s="61"/>
    </row>
    <row r="125" spans="3:10" ht="16.5" customHeight="1">
      <c r="C125" s="17"/>
      <c r="D125" s="5"/>
      <c r="E125" s="5"/>
      <c r="H125" s="90"/>
      <c r="J125" s="32"/>
    </row>
    <row r="126" spans="3:10" ht="12.75">
      <c r="C126" s="17"/>
      <c r="D126" s="5"/>
      <c r="E126" s="5"/>
      <c r="H126" s="90"/>
      <c r="I126" s="90"/>
      <c r="J126" s="61"/>
    </row>
    <row r="127" spans="3:10" ht="12.75">
      <c r="C127" s="17"/>
      <c r="D127" s="5"/>
      <c r="E127" s="5"/>
      <c r="H127" s="20"/>
      <c r="J127" s="61"/>
    </row>
    <row r="128" spans="3:10" ht="12.75">
      <c r="C128" s="17"/>
      <c r="D128" s="5"/>
      <c r="E128" s="5"/>
      <c r="G128" s="88"/>
      <c r="H128" s="89"/>
      <c r="I128" s="89"/>
      <c r="J128" s="108"/>
    </row>
    <row r="129" spans="3:10" ht="12.75">
      <c r="C129" s="17"/>
      <c r="D129" s="5"/>
      <c r="E129" s="5"/>
      <c r="G129" s="88"/>
      <c r="H129" s="89"/>
      <c r="I129" s="89"/>
      <c r="J129" s="108"/>
    </row>
    <row r="130" spans="3:10" ht="15" customHeight="1">
      <c r="C130" s="17"/>
      <c r="D130" s="5"/>
      <c r="E130" s="5"/>
      <c r="G130" s="88"/>
      <c r="H130" s="89"/>
      <c r="I130" s="118"/>
      <c r="J130" s="89"/>
    </row>
    <row r="131" spans="3:10" ht="12.75">
      <c r="C131" s="17"/>
      <c r="D131" s="5"/>
      <c r="E131" s="5"/>
      <c r="G131" s="21"/>
      <c r="J131" s="89"/>
    </row>
    <row r="132" spans="3:10" ht="17.25" customHeight="1">
      <c r="C132" s="17"/>
      <c r="D132" s="5"/>
      <c r="E132" s="5"/>
      <c r="J132" s="89"/>
    </row>
    <row r="133" spans="3:5" ht="15" customHeight="1">
      <c r="C133" s="17"/>
      <c r="D133" s="5"/>
      <c r="E133" s="5"/>
    </row>
    <row r="134" spans="4:5" ht="18.75" customHeight="1">
      <c r="D134" s="5"/>
      <c r="E134" s="5"/>
    </row>
    <row r="135" spans="4:5" ht="18.75" customHeight="1">
      <c r="D135" s="5"/>
      <c r="E135" s="5"/>
    </row>
    <row r="136" spans="4:5" ht="18.75" customHeight="1">
      <c r="D136" s="5"/>
      <c r="E136" s="5"/>
    </row>
    <row r="137" spans="4:5" ht="15" customHeight="1">
      <c r="D137" s="5"/>
      <c r="E137" s="5"/>
    </row>
    <row r="138" spans="4:5" ht="18" customHeight="1">
      <c r="D138" s="5"/>
      <c r="E138" s="5"/>
    </row>
    <row r="139" spans="4:5" ht="15" customHeight="1">
      <c r="D139" s="5"/>
      <c r="E139" s="5"/>
    </row>
    <row r="140" spans="4:5" ht="15" customHeight="1">
      <c r="D140" s="5"/>
      <c r="E140" s="5"/>
    </row>
    <row r="141" spans="4:5" ht="49.5" customHeight="1">
      <c r="D141" s="5"/>
      <c r="E141" s="5"/>
    </row>
    <row r="142" spans="4:5" ht="24.75" customHeight="1">
      <c r="D142" s="5"/>
      <c r="E142" s="5"/>
    </row>
    <row r="143" spans="4:5" ht="41.25" customHeight="1">
      <c r="D143" s="12"/>
      <c r="E143" s="12"/>
    </row>
    <row r="144" spans="4:5" ht="43.5" customHeight="1">
      <c r="D144" s="12"/>
      <c r="E144" s="12"/>
    </row>
    <row r="145" spans="4:5" ht="28.5" customHeight="1">
      <c r="D145" s="12"/>
      <c r="E145" s="12"/>
    </row>
    <row r="146" spans="4:5" ht="28.5" customHeight="1">
      <c r="D146" s="12"/>
      <c r="E146" s="12"/>
    </row>
    <row r="147" spans="4:5" ht="12.75">
      <c r="D147" s="12"/>
      <c r="E147" s="12"/>
    </row>
    <row r="148" spans="4:5" ht="12.75">
      <c r="D148" s="12"/>
      <c r="E148" s="12"/>
    </row>
    <row r="149" spans="4:5" ht="12.75">
      <c r="D149" s="12"/>
      <c r="E149" s="12"/>
    </row>
    <row r="150" spans="4:5" ht="12.75">
      <c r="D150" s="12"/>
      <c r="E150" s="12"/>
    </row>
    <row r="151" spans="4:5" ht="12.75">
      <c r="D151" s="12"/>
      <c r="E151" s="12"/>
    </row>
    <row r="152" spans="4:5" ht="12.75">
      <c r="D152" s="12"/>
      <c r="E152" s="12"/>
    </row>
    <row r="153" spans="4:5" ht="12.75">
      <c r="D153" s="12"/>
      <c r="E153" s="12"/>
    </row>
    <row r="154" spans="4:5" ht="12.75">
      <c r="D154" s="12"/>
      <c r="E154" s="12"/>
    </row>
    <row r="155" spans="4:5" ht="12.75">
      <c r="D155" s="12"/>
      <c r="E155" s="12"/>
    </row>
    <row r="156" spans="4:5" ht="12.75">
      <c r="D156" s="12"/>
      <c r="E156" s="12"/>
    </row>
    <row r="157" spans="4:5" ht="12.75">
      <c r="D157" s="12"/>
      <c r="E157" s="12"/>
    </row>
    <row r="158" spans="4:5" ht="12.75">
      <c r="D158" s="12"/>
      <c r="E158" s="12"/>
    </row>
    <row r="159" spans="4:5" ht="12.75">
      <c r="D159" s="12"/>
      <c r="E159" s="12"/>
    </row>
    <row r="160" spans="4:5" ht="12.75">
      <c r="D160" s="12"/>
      <c r="E160" s="12"/>
    </row>
    <row r="161" spans="4:5" ht="12.75">
      <c r="D161" s="12"/>
      <c r="E161" s="12"/>
    </row>
    <row r="162" spans="4:5" ht="12.75">
      <c r="D162" s="12"/>
      <c r="E162" s="12"/>
    </row>
    <row r="163" spans="4:5" ht="12.75">
      <c r="D163" s="12"/>
      <c r="E163" s="12"/>
    </row>
    <row r="164" spans="4:5" ht="12.75">
      <c r="D164" s="12"/>
      <c r="E164" s="12"/>
    </row>
    <row r="165" spans="4:5" ht="12.75">
      <c r="D165" s="12"/>
      <c r="E165" s="12"/>
    </row>
    <row r="166" spans="4:5" ht="12.75">
      <c r="D166" s="12"/>
      <c r="E166" s="12"/>
    </row>
    <row r="167" spans="4:5" ht="12.75">
      <c r="D167" s="12"/>
      <c r="E167" s="12"/>
    </row>
    <row r="168" spans="4:5" ht="12.75">
      <c r="D168" s="12"/>
      <c r="E168" s="12"/>
    </row>
    <row r="169" spans="4:5" ht="12.75">
      <c r="D169" s="12"/>
      <c r="E169" s="12"/>
    </row>
    <row r="170" spans="4:5" ht="12.75">
      <c r="D170" s="12"/>
      <c r="E170" s="12"/>
    </row>
    <row r="171" spans="4:5" ht="12.75">
      <c r="D171" s="12"/>
      <c r="E171" s="12"/>
    </row>
    <row r="172" spans="4:5" ht="12.75">
      <c r="D172" s="12"/>
      <c r="E172" s="12"/>
    </row>
    <row r="173" spans="4:5" ht="12.75">
      <c r="D173" s="12"/>
      <c r="E173" s="12"/>
    </row>
    <row r="174" spans="4:5" ht="12.75">
      <c r="D174" s="12"/>
      <c r="E174" s="12"/>
    </row>
    <row r="175" spans="4:5" ht="12.75">
      <c r="D175" s="12"/>
      <c r="E175" s="12"/>
    </row>
    <row r="176" spans="4:5" ht="12.75">
      <c r="D176" s="12"/>
      <c r="E176" s="12"/>
    </row>
    <row r="177" spans="4:5" ht="12.75">
      <c r="D177" s="12"/>
      <c r="E177" s="12"/>
    </row>
    <row r="178" spans="4:5" ht="12.75">
      <c r="D178" s="12"/>
      <c r="E178" s="12"/>
    </row>
    <row r="179" spans="4:5" ht="12.75">
      <c r="D179" s="12"/>
      <c r="E179" s="12"/>
    </row>
    <row r="180" spans="4:5" ht="12.75">
      <c r="D180" s="12"/>
      <c r="E180" s="12"/>
    </row>
    <row r="181" spans="4:5" ht="12.75">
      <c r="D181" s="12"/>
      <c r="E181" s="12"/>
    </row>
    <row r="182" spans="4:5" ht="12.75">
      <c r="D182" s="12"/>
      <c r="E182" s="12"/>
    </row>
    <row r="183" spans="4:5" ht="12.75">
      <c r="D183" s="12"/>
      <c r="E183" s="12"/>
    </row>
    <row r="184" spans="4:5" ht="12.75">
      <c r="D184" s="12"/>
      <c r="E184" s="12"/>
    </row>
    <row r="185" spans="4:5" ht="12.75">
      <c r="D185" s="12"/>
      <c r="E185" s="12"/>
    </row>
    <row r="186" spans="4:5" ht="12.75">
      <c r="D186" s="12"/>
      <c r="E186" s="12"/>
    </row>
    <row r="187" spans="4:5" ht="12.75">
      <c r="D187" s="12"/>
      <c r="E187" s="12"/>
    </row>
    <row r="188" spans="4:5" ht="12.75">
      <c r="D188" s="12"/>
      <c r="E188" s="12"/>
    </row>
    <row r="189" spans="4:5" ht="12.75">
      <c r="D189" s="12"/>
      <c r="E189" s="12"/>
    </row>
    <row r="190" spans="4:5" ht="12.75">
      <c r="D190" s="12"/>
      <c r="E190" s="12"/>
    </row>
    <row r="191" spans="4:5" ht="12.75">
      <c r="D191" s="12"/>
      <c r="E191" s="12"/>
    </row>
    <row r="192" spans="4:5" ht="12.75">
      <c r="D192" s="12"/>
      <c r="E192" s="12"/>
    </row>
    <row r="193" spans="4:5" ht="12.75">
      <c r="D193" s="12"/>
      <c r="E193" s="12"/>
    </row>
    <row r="194" spans="4:5" ht="12.75">
      <c r="D194" s="12"/>
      <c r="E194" s="12"/>
    </row>
    <row r="195" spans="4:5" ht="12.75">
      <c r="D195" s="12"/>
      <c r="E195" s="12"/>
    </row>
    <row r="196" spans="4:5" ht="12.75">
      <c r="D196" s="12"/>
      <c r="E196" s="12"/>
    </row>
    <row r="197" spans="4:5" ht="12.75">
      <c r="D197" s="12"/>
      <c r="E197" s="12"/>
    </row>
    <row r="198" spans="4:5" ht="12.75">
      <c r="D198" s="12"/>
      <c r="E198" s="12"/>
    </row>
    <row r="199" spans="4:5" ht="12.75">
      <c r="D199" s="12"/>
      <c r="E199" s="12"/>
    </row>
    <row r="200" spans="4:5" ht="12.75">
      <c r="D200" s="12"/>
      <c r="E200" s="12"/>
    </row>
    <row r="201" spans="4:5" ht="12.75">
      <c r="D201" s="12"/>
      <c r="E201" s="12"/>
    </row>
    <row r="202" spans="4:5" ht="12.75">
      <c r="D202" s="12"/>
      <c r="E202" s="12"/>
    </row>
    <row r="203" spans="4:5" ht="12.75">
      <c r="D203" s="12"/>
      <c r="E203" s="12"/>
    </row>
    <row r="204" spans="4:5" ht="12.75">
      <c r="D204" s="12"/>
      <c r="E204" s="12"/>
    </row>
    <row r="205" spans="4:5" ht="12.75">
      <c r="D205" s="12"/>
      <c r="E205" s="12"/>
    </row>
    <row r="206" spans="4:5" ht="12.75">
      <c r="D206" s="12"/>
      <c r="E206" s="12"/>
    </row>
    <row r="207" spans="4:5" ht="12.75">
      <c r="D207" s="12"/>
      <c r="E207" s="12"/>
    </row>
    <row r="208" spans="4:5" ht="12.75">
      <c r="D208" s="12"/>
      <c r="E208" s="12"/>
    </row>
    <row r="209" spans="4:5" ht="12.75">
      <c r="D209" s="12"/>
      <c r="E209" s="12"/>
    </row>
    <row r="210" spans="4:5" ht="12.75">
      <c r="D210" s="12"/>
      <c r="E210" s="12"/>
    </row>
    <row r="211" spans="4:5" ht="12.75">
      <c r="D211" s="12"/>
      <c r="E211" s="12"/>
    </row>
    <row r="212" spans="4:5" ht="12.75">
      <c r="D212" s="12"/>
      <c r="E212" s="12"/>
    </row>
    <row r="213" spans="4:5" ht="12.75">
      <c r="D213" s="12"/>
      <c r="E213" s="12"/>
    </row>
    <row r="214" spans="4:5" ht="12.75">
      <c r="D214" s="12"/>
      <c r="E214" s="12"/>
    </row>
    <row r="215" spans="4:5" ht="12.75">
      <c r="D215" s="12"/>
      <c r="E215" s="12"/>
    </row>
    <row r="216" spans="4:5" ht="12.75">
      <c r="D216" s="12"/>
      <c r="E216" s="12"/>
    </row>
    <row r="217" spans="4:5" ht="12.75">
      <c r="D217" s="12"/>
      <c r="E217" s="12"/>
    </row>
    <row r="218" spans="4:5" ht="12.75">
      <c r="D218" s="12"/>
      <c r="E218" s="12"/>
    </row>
    <row r="219" spans="4:5" ht="12.75">
      <c r="D219" s="12"/>
      <c r="E219" s="12"/>
    </row>
    <row r="220" spans="4:5" ht="12.75">
      <c r="D220" s="12"/>
      <c r="E220" s="12"/>
    </row>
    <row r="221" spans="4:5" ht="12.75">
      <c r="D221" s="12"/>
      <c r="E221" s="12"/>
    </row>
    <row r="222" spans="4:5" ht="12.75">
      <c r="D222" s="12"/>
      <c r="E222" s="12"/>
    </row>
    <row r="223" spans="4:5" ht="12.75">
      <c r="D223" s="12"/>
      <c r="E223" s="12"/>
    </row>
    <row r="224" spans="4:5" ht="12.75">
      <c r="D224" s="12"/>
      <c r="E224" s="12"/>
    </row>
    <row r="225" spans="4:5" ht="12.75">
      <c r="D225" s="12"/>
      <c r="E225" s="12"/>
    </row>
    <row r="226" spans="4:5" ht="12.75">
      <c r="D226" s="12"/>
      <c r="E226" s="12"/>
    </row>
    <row r="227" spans="4:5" ht="12.75">
      <c r="D227" s="12"/>
      <c r="E227" s="12"/>
    </row>
    <row r="228" spans="4:5" ht="12.75">
      <c r="D228" s="12"/>
      <c r="E228" s="12"/>
    </row>
    <row r="229" spans="4:5" ht="12.75">
      <c r="D229" s="12"/>
      <c r="E229" s="12"/>
    </row>
    <row r="230" spans="4:5" ht="12.75">
      <c r="D230" s="12"/>
      <c r="E230" s="12"/>
    </row>
    <row r="231" spans="4:5" ht="12.75">
      <c r="D231" s="12"/>
      <c r="E231" s="12"/>
    </row>
    <row r="232" spans="4:5" ht="12.75">
      <c r="D232" s="12"/>
      <c r="E232" s="12"/>
    </row>
    <row r="233" spans="4:5" ht="12.75">
      <c r="D233" s="12"/>
      <c r="E233" s="12"/>
    </row>
    <row r="234" spans="4:5" ht="12.75">
      <c r="D234" s="12"/>
      <c r="E234" s="12"/>
    </row>
    <row r="235" spans="4:5" ht="12.75">
      <c r="D235" s="12"/>
      <c r="E235" s="12"/>
    </row>
    <row r="236" spans="4:5" ht="12.75">
      <c r="D236" s="12"/>
      <c r="E236" s="12"/>
    </row>
    <row r="237" spans="4:5" ht="12.75">
      <c r="D237" s="12"/>
      <c r="E237" s="12"/>
    </row>
    <row r="238" spans="4:5" ht="12.75">
      <c r="D238" s="12"/>
      <c r="E238" s="12"/>
    </row>
    <row r="239" spans="4:5" ht="12.75">
      <c r="D239" s="12"/>
      <c r="E239" s="12"/>
    </row>
    <row r="240" spans="4:5" ht="12.75">
      <c r="D240" s="12"/>
      <c r="E240" s="12"/>
    </row>
    <row r="241" spans="4:5" ht="12.75">
      <c r="D241" s="12"/>
      <c r="E241" s="12"/>
    </row>
    <row r="242" spans="4:5" ht="12.75">
      <c r="D242" s="12"/>
      <c r="E242" s="12"/>
    </row>
    <row r="243" spans="4:5" ht="12.75">
      <c r="D243" s="12"/>
      <c r="E243" s="12"/>
    </row>
    <row r="244" spans="4:5" ht="12.75">
      <c r="D244" s="12"/>
      <c r="E244" s="12"/>
    </row>
    <row r="245" spans="4:5" ht="12.75">
      <c r="D245" s="12"/>
      <c r="E245" s="12"/>
    </row>
    <row r="246" spans="4:5" ht="12.75">
      <c r="D246" s="12"/>
      <c r="E246" s="12"/>
    </row>
    <row r="247" spans="4:5" ht="12.75">
      <c r="D247" s="12"/>
      <c r="E247" s="12"/>
    </row>
    <row r="248" spans="4:5" ht="12.75">
      <c r="D248" s="12"/>
      <c r="E248" s="12"/>
    </row>
    <row r="249" spans="4:5" ht="12.75">
      <c r="D249" s="12"/>
      <c r="E249" s="12"/>
    </row>
    <row r="250" spans="4:5" ht="12.75">
      <c r="D250" s="12"/>
      <c r="E250" s="12"/>
    </row>
    <row r="251" spans="4:5" ht="12.75">
      <c r="D251" s="12"/>
      <c r="E251" s="12"/>
    </row>
    <row r="252" spans="4:5" ht="12.75">
      <c r="D252" s="12"/>
      <c r="E252" s="12"/>
    </row>
    <row r="253" spans="4:5" ht="12.75">
      <c r="D253" s="12"/>
      <c r="E253" s="12"/>
    </row>
    <row r="254" spans="4:5" ht="12.75">
      <c r="D254" s="12"/>
      <c r="E254" s="12"/>
    </row>
    <row r="255" spans="4:5" ht="12.75">
      <c r="D255" s="12"/>
      <c r="E255" s="12"/>
    </row>
    <row r="256" spans="4:5" ht="12.75">
      <c r="D256" s="12"/>
      <c r="E256" s="12"/>
    </row>
    <row r="257" spans="4:5" ht="12.75">
      <c r="D257" s="12"/>
      <c r="E257" s="12"/>
    </row>
    <row r="258" spans="4:5" ht="12.75">
      <c r="D258" s="12"/>
      <c r="E258" s="12"/>
    </row>
    <row r="259" spans="4:5" ht="12.75">
      <c r="D259" s="12"/>
      <c r="E259" s="12"/>
    </row>
    <row r="260" spans="4:5" ht="12.75">
      <c r="D260" s="12"/>
      <c r="E260" s="12"/>
    </row>
    <row r="261" spans="4:5" ht="12.75">
      <c r="D261" s="12"/>
      <c r="E261" s="12"/>
    </row>
    <row r="262" spans="4:5" ht="12.75">
      <c r="D262" s="12"/>
      <c r="E262" s="12"/>
    </row>
    <row r="263" spans="4:5" ht="12.75">
      <c r="D263" s="12"/>
      <c r="E263" s="12"/>
    </row>
    <row r="264" spans="4:5" ht="12.75">
      <c r="D264" s="12"/>
      <c r="E264" s="12"/>
    </row>
    <row r="265" spans="4:5" ht="12.75">
      <c r="D265" s="12"/>
      <c r="E265" s="12"/>
    </row>
    <row r="266" spans="4:5" ht="12.75">
      <c r="D266" s="12"/>
      <c r="E266" s="12"/>
    </row>
    <row r="267" spans="4:5" ht="12.75">
      <c r="D267" s="12"/>
      <c r="E267" s="12"/>
    </row>
    <row r="268" spans="4:5" ht="12.75">
      <c r="D268" s="12"/>
      <c r="E268" s="12"/>
    </row>
    <row r="269" spans="4:5" ht="12.75">
      <c r="D269" s="12"/>
      <c r="E269" s="12"/>
    </row>
    <row r="270" spans="4:5" ht="12.75">
      <c r="D270" s="12"/>
      <c r="E270" s="12"/>
    </row>
    <row r="271" spans="4:5" ht="12.75">
      <c r="D271" s="12"/>
      <c r="E271" s="12"/>
    </row>
    <row r="272" spans="4:5" ht="12.75">
      <c r="D272" s="12"/>
      <c r="E272" s="12"/>
    </row>
    <row r="273" spans="4:5" ht="12.75">
      <c r="D273" s="12"/>
      <c r="E273" s="12"/>
    </row>
    <row r="274" spans="4:5" ht="12.75">
      <c r="D274" s="12"/>
      <c r="E274" s="12"/>
    </row>
    <row r="275" spans="4:5" ht="12.75">
      <c r="D275" s="12"/>
      <c r="E275" s="12"/>
    </row>
    <row r="276" spans="4:5" ht="12.75">
      <c r="D276" s="12"/>
      <c r="E276" s="12"/>
    </row>
    <row r="277" spans="4:5" ht="12.75">
      <c r="D277" s="12"/>
      <c r="E277" s="12"/>
    </row>
    <row r="278" spans="4:5" ht="12.75">
      <c r="D278" s="12"/>
      <c r="E278" s="12"/>
    </row>
    <row r="279" spans="4:5" ht="12.75">
      <c r="D279" s="12"/>
      <c r="E279" s="12"/>
    </row>
    <row r="280" spans="4:5" ht="12.75">
      <c r="D280" s="12"/>
      <c r="E280" s="12"/>
    </row>
    <row r="281" spans="4:5" ht="12.75">
      <c r="D281" s="12"/>
      <c r="E281" s="12"/>
    </row>
    <row r="282" spans="4:5" ht="12.75">
      <c r="D282" s="12"/>
      <c r="E282" s="12"/>
    </row>
    <row r="283" spans="4:5" ht="12.75">
      <c r="D283" s="12"/>
      <c r="E283" s="12"/>
    </row>
    <row r="284" spans="4:5" ht="12.75">
      <c r="D284" s="12"/>
      <c r="E284" s="12"/>
    </row>
    <row r="285" spans="4:5" ht="12.75">
      <c r="D285" s="12"/>
      <c r="E285" s="12"/>
    </row>
    <row r="286" spans="4:5" ht="12.75">
      <c r="D286" s="12"/>
      <c r="E286" s="12"/>
    </row>
    <row r="287" spans="4:5" ht="12.75">
      <c r="D287" s="12"/>
      <c r="E287" s="12"/>
    </row>
    <row r="288" spans="4:5" ht="12.75">
      <c r="D288" s="12"/>
      <c r="E288" s="12"/>
    </row>
    <row r="289" spans="4:5" ht="12.75">
      <c r="D289" s="12"/>
      <c r="E289" s="12"/>
    </row>
    <row r="290" spans="4:5" ht="12.75">
      <c r="D290" s="12"/>
      <c r="E290" s="12"/>
    </row>
    <row r="291" spans="4:5" ht="12.75">
      <c r="D291" s="12"/>
      <c r="E291" s="12"/>
    </row>
    <row r="292" spans="4:5" ht="12.75">
      <c r="D292" s="12"/>
      <c r="E292" s="12"/>
    </row>
    <row r="293" spans="4:5" ht="12.75">
      <c r="D293" s="12"/>
      <c r="E293" s="12"/>
    </row>
    <row r="294" spans="4:5" ht="12.75">
      <c r="D294" s="12"/>
      <c r="E294" s="12"/>
    </row>
    <row r="295" spans="4:5" ht="12.75">
      <c r="D295" s="12"/>
      <c r="E295" s="12"/>
    </row>
    <row r="296" spans="4:5" ht="12.75">
      <c r="D296" s="12"/>
      <c r="E296" s="12"/>
    </row>
    <row r="297" spans="4:5" ht="12.75">
      <c r="D297" s="12"/>
      <c r="E297" s="12"/>
    </row>
    <row r="298" spans="4:5" ht="12.75">
      <c r="D298" s="12"/>
      <c r="E298" s="12"/>
    </row>
    <row r="299" spans="4:5" ht="12.75">
      <c r="D299" s="12"/>
      <c r="E299" s="12"/>
    </row>
    <row r="300" spans="4:5" ht="12.75">
      <c r="D300" s="12"/>
      <c r="E300" s="12"/>
    </row>
    <row r="301" spans="4:5" ht="12.75">
      <c r="D301" s="12"/>
      <c r="E301" s="12"/>
    </row>
    <row r="302" spans="4:5" ht="12.75">
      <c r="D302" s="12"/>
      <c r="E302" s="12"/>
    </row>
    <row r="303" spans="4:5" ht="12.75">
      <c r="D303" s="12"/>
      <c r="E303" s="12"/>
    </row>
    <row r="304" spans="4:5" ht="12.75">
      <c r="D304" s="12"/>
      <c r="E304" s="12"/>
    </row>
    <row r="305" spans="4:5" ht="12.75">
      <c r="D305" s="12"/>
      <c r="E305" s="12"/>
    </row>
    <row r="306" spans="4:5" ht="12.75">
      <c r="D306" s="12"/>
      <c r="E306" s="12"/>
    </row>
    <row r="307" spans="4:5" ht="12.75">
      <c r="D307" s="12"/>
      <c r="E307" s="12"/>
    </row>
    <row r="308" spans="4:5" ht="12.75">
      <c r="D308" s="12"/>
      <c r="E308" s="12"/>
    </row>
    <row r="309" spans="4:5" ht="12.75">
      <c r="D309" s="12"/>
      <c r="E309" s="12"/>
    </row>
    <row r="310" spans="4:5" ht="12.75">
      <c r="D310" s="12"/>
      <c r="E310" s="12"/>
    </row>
    <row r="311" spans="4:5" ht="12.75">
      <c r="D311" s="12"/>
      <c r="E311" s="12"/>
    </row>
    <row r="312" spans="4:5" ht="12.75">
      <c r="D312" s="12"/>
      <c r="E312" s="12"/>
    </row>
    <row r="313" spans="4:5" ht="12.75">
      <c r="D313" s="12"/>
      <c r="E313" s="12"/>
    </row>
    <row r="314" spans="4:5" ht="12.75">
      <c r="D314" s="12"/>
      <c r="E314" s="12"/>
    </row>
    <row r="315" spans="4:5" ht="12.75">
      <c r="D315" s="12"/>
      <c r="E315" s="12"/>
    </row>
    <row r="316" spans="4:5" ht="12.75">
      <c r="D316" s="12"/>
      <c r="E316" s="12"/>
    </row>
    <row r="317" spans="4:5" ht="12.75">
      <c r="D317" s="12"/>
      <c r="E317" s="12"/>
    </row>
    <row r="318" spans="4:5" ht="12.75">
      <c r="D318" s="12"/>
      <c r="E318" s="12"/>
    </row>
    <row r="319" spans="4:5" ht="12.75">
      <c r="D319" s="12"/>
      <c r="E319" s="12"/>
    </row>
    <row r="320" spans="4:5" ht="12.75">
      <c r="D320" s="12"/>
      <c r="E320" s="12"/>
    </row>
    <row r="321" spans="4:5" ht="12.75">
      <c r="D321" s="12"/>
      <c r="E321" s="12"/>
    </row>
    <row r="322" spans="4:5" ht="12.75">
      <c r="D322" s="12"/>
      <c r="E322" s="12"/>
    </row>
    <row r="323" spans="4:5" ht="12.75">
      <c r="D323" s="12"/>
      <c r="E323" s="12"/>
    </row>
    <row r="324" spans="4:5" ht="12.75">
      <c r="D324" s="12"/>
      <c r="E324" s="12"/>
    </row>
    <row r="325" spans="4:5" ht="12.75">
      <c r="D325" s="12"/>
      <c r="E325" s="12"/>
    </row>
    <row r="326" spans="4:5" ht="12.75">
      <c r="D326" s="12"/>
      <c r="E326" s="12"/>
    </row>
    <row r="327" spans="4:5" ht="12.75">
      <c r="D327" s="12"/>
      <c r="E327" s="12"/>
    </row>
    <row r="328" spans="4:5" ht="12.75">
      <c r="D328" s="12"/>
      <c r="E328" s="12"/>
    </row>
    <row r="329" spans="4:5" ht="12.75">
      <c r="D329" s="12"/>
      <c r="E329" s="12"/>
    </row>
    <row r="330" spans="4:5" ht="12.75">
      <c r="D330" s="12"/>
      <c r="E330" s="12"/>
    </row>
    <row r="331" spans="4:5" ht="12.75">
      <c r="D331" s="12"/>
      <c r="E331" s="12"/>
    </row>
    <row r="332" spans="4:5" ht="12.75">
      <c r="D332" s="12"/>
      <c r="E332" s="12"/>
    </row>
    <row r="333" spans="4:5" ht="12.75">
      <c r="D333" s="12"/>
      <c r="E333" s="12"/>
    </row>
    <row r="334" spans="4:5" ht="12.75">
      <c r="D334" s="12"/>
      <c r="E334" s="12"/>
    </row>
    <row r="335" spans="4:5" ht="12.75">
      <c r="D335" s="12"/>
      <c r="E335" s="12"/>
    </row>
    <row r="336" spans="4:5" ht="12.75">
      <c r="D336" s="12"/>
      <c r="E336" s="12"/>
    </row>
    <row r="337" spans="4:5" ht="12.75">
      <c r="D337" s="12"/>
      <c r="E337" s="12"/>
    </row>
    <row r="338" spans="4:5" ht="12.75">
      <c r="D338" s="12"/>
      <c r="E338" s="12"/>
    </row>
    <row r="339" spans="4:5" ht="12.75">
      <c r="D339" s="12"/>
      <c r="E339" s="12"/>
    </row>
    <row r="340" spans="4:5" ht="12.75">
      <c r="D340" s="12"/>
      <c r="E340" s="12"/>
    </row>
    <row r="341" spans="4:5" ht="12.75">
      <c r="D341" s="12"/>
      <c r="E341" s="12"/>
    </row>
    <row r="342" spans="4:5" ht="12.75">
      <c r="D342" s="12"/>
      <c r="E342" s="12"/>
    </row>
    <row r="343" spans="4:5" ht="12.75">
      <c r="D343" s="12"/>
      <c r="E343" s="12"/>
    </row>
    <row r="344" spans="4:5" ht="12.75">
      <c r="D344" s="12"/>
      <c r="E344" s="12"/>
    </row>
    <row r="345" spans="4:5" ht="12.75">
      <c r="D345" s="12"/>
      <c r="E345" s="12"/>
    </row>
    <row r="346" spans="4:5" ht="12.75">
      <c r="D346" s="12"/>
      <c r="E346" s="12"/>
    </row>
    <row r="347" spans="4:5" ht="12.75">
      <c r="D347" s="12"/>
      <c r="E347" s="12"/>
    </row>
    <row r="348" spans="4:5" ht="12.75">
      <c r="D348" s="12"/>
      <c r="E348" s="12"/>
    </row>
    <row r="349" spans="4:5" ht="12.75">
      <c r="D349" s="12"/>
      <c r="E349" s="12"/>
    </row>
    <row r="350" spans="4:5" ht="12.75">
      <c r="D350" s="12"/>
      <c r="E350" s="12"/>
    </row>
    <row r="351" spans="4:5" ht="12.75">
      <c r="D351" s="12"/>
      <c r="E351" s="12"/>
    </row>
    <row r="352" spans="4:5" ht="12.75">
      <c r="D352" s="12"/>
      <c r="E352" s="12"/>
    </row>
    <row r="353" spans="4:5" ht="12.75">
      <c r="D353" s="12"/>
      <c r="E353" s="12"/>
    </row>
    <row r="354" spans="4:5" ht="12.75">
      <c r="D354" s="12"/>
      <c r="E354" s="12"/>
    </row>
    <row r="355" spans="4:5" ht="12.75">
      <c r="D355" s="12"/>
      <c r="E355" s="12"/>
    </row>
    <row r="356" spans="4:5" ht="12.75">
      <c r="D356" s="12"/>
      <c r="E356" s="12"/>
    </row>
    <row r="357" spans="4:5" ht="12.75">
      <c r="D357" s="12"/>
      <c r="E357" s="12"/>
    </row>
    <row r="358" spans="4:5" ht="12.75">
      <c r="D358" s="12"/>
      <c r="E358" s="12"/>
    </row>
    <row r="359" spans="4:5" ht="12.75">
      <c r="D359" s="12"/>
      <c r="E359" s="12"/>
    </row>
    <row r="360" spans="4:5" ht="12.75">
      <c r="D360" s="12"/>
      <c r="E360" s="12"/>
    </row>
    <row r="361" spans="4:5" ht="12.75">
      <c r="D361" s="12"/>
      <c r="E361" s="12"/>
    </row>
    <row r="362" spans="4:5" ht="12.75">
      <c r="D362" s="12"/>
      <c r="E362" s="12"/>
    </row>
    <row r="363" spans="4:5" ht="12.75">
      <c r="D363" s="12"/>
      <c r="E363" s="12"/>
    </row>
    <row r="364" spans="4:5" ht="12.75">
      <c r="D364" s="12"/>
      <c r="E364" s="12"/>
    </row>
    <row r="365" spans="4:5" ht="12.75">
      <c r="D365" s="12"/>
      <c r="E365" s="12"/>
    </row>
    <row r="366" spans="4:5" ht="12.75">
      <c r="D366" s="12"/>
      <c r="E366" s="12"/>
    </row>
    <row r="367" spans="4:5" ht="12.75">
      <c r="D367" s="12"/>
      <c r="E367" s="12"/>
    </row>
    <row r="368" spans="4:5" ht="12.75">
      <c r="D368" s="12"/>
      <c r="E368" s="12"/>
    </row>
    <row r="369" spans="4:5" ht="12.75">
      <c r="D369" s="12"/>
      <c r="E369" s="12"/>
    </row>
    <row r="370" spans="4:5" ht="12.75">
      <c r="D370" s="12"/>
      <c r="E370" s="12"/>
    </row>
    <row r="371" spans="4:5" ht="12.75">
      <c r="D371" s="12"/>
      <c r="E371" s="12"/>
    </row>
    <row r="372" spans="4:5" ht="12.75">
      <c r="D372" s="12"/>
      <c r="E372" s="12"/>
    </row>
    <row r="373" spans="4:5" ht="12.75">
      <c r="D373" s="12"/>
      <c r="E373" s="12"/>
    </row>
    <row r="374" spans="4:5" ht="12.75">
      <c r="D374" s="12"/>
      <c r="E374" s="12"/>
    </row>
    <row r="375" spans="4:5" ht="12.75">
      <c r="D375" s="12"/>
      <c r="E375" s="12"/>
    </row>
    <row r="376" spans="4:5" ht="12.75">
      <c r="D376" s="12"/>
      <c r="E376" s="12"/>
    </row>
    <row r="377" spans="4:5" ht="12.75">
      <c r="D377" s="12"/>
      <c r="E377" s="12"/>
    </row>
    <row r="378" spans="4:5" ht="12.75">
      <c r="D378" s="12"/>
      <c r="E378" s="12"/>
    </row>
    <row r="379" spans="4:5" ht="12.75">
      <c r="D379" s="12"/>
      <c r="E379" s="12"/>
    </row>
    <row r="380" spans="4:5" ht="12.75">
      <c r="D380" s="12"/>
      <c r="E380" s="12"/>
    </row>
    <row r="381" spans="4:5" ht="12.75">
      <c r="D381" s="12"/>
      <c r="E381" s="12"/>
    </row>
    <row r="382" spans="4:5" ht="12.75">
      <c r="D382" s="12"/>
      <c r="E382" s="12"/>
    </row>
    <row r="383" spans="4:5" ht="12.75">
      <c r="D383" s="12"/>
      <c r="E383" s="12"/>
    </row>
    <row r="384" spans="4:5" ht="12.75">
      <c r="D384" s="12"/>
      <c r="E384" s="12"/>
    </row>
    <row r="385" spans="4:5" ht="12.75">
      <c r="D385" s="12"/>
      <c r="E385" s="12"/>
    </row>
    <row r="386" spans="4:5" ht="12.75">
      <c r="D386" s="12"/>
      <c r="E386" s="12"/>
    </row>
    <row r="387" spans="4:5" ht="12.75">
      <c r="D387" s="12"/>
      <c r="E387" s="12"/>
    </row>
    <row r="388" spans="4:5" ht="12.75">
      <c r="D388" s="12"/>
      <c r="E388" s="12"/>
    </row>
    <row r="389" spans="4:5" ht="12.75">
      <c r="D389" s="12"/>
      <c r="E389" s="12"/>
    </row>
    <row r="390" spans="4:5" ht="12.75">
      <c r="D390" s="12"/>
      <c r="E390" s="12"/>
    </row>
    <row r="391" spans="4:5" ht="12.75">
      <c r="D391" s="12"/>
      <c r="E391" s="12"/>
    </row>
    <row r="392" spans="4:5" ht="12.75">
      <c r="D392" s="12"/>
      <c r="E392" s="12"/>
    </row>
    <row r="393" spans="4:5" ht="12.75">
      <c r="D393" s="12"/>
      <c r="E393" s="12"/>
    </row>
    <row r="394" spans="4:5" ht="12.75">
      <c r="D394" s="12"/>
      <c r="E394" s="12"/>
    </row>
    <row r="395" spans="4:5" ht="12.75">
      <c r="D395" s="12"/>
      <c r="E395" s="12"/>
    </row>
    <row r="396" spans="4:5" ht="12.75">
      <c r="D396" s="12"/>
      <c r="E396" s="12"/>
    </row>
    <row r="397" spans="4:5" ht="12.75">
      <c r="D397" s="12"/>
      <c r="E397" s="12"/>
    </row>
    <row r="398" spans="4:5" ht="12.75">
      <c r="D398" s="12"/>
      <c r="E398" s="12"/>
    </row>
    <row r="399" spans="4:5" ht="12.75">
      <c r="D399" s="12"/>
      <c r="E399" s="12"/>
    </row>
    <row r="400" spans="4:5" ht="12.75">
      <c r="D400" s="12"/>
      <c r="E400" s="12"/>
    </row>
    <row r="401" spans="4:5" ht="12.75">
      <c r="D401" s="12"/>
      <c r="E401" s="12"/>
    </row>
    <row r="402" spans="4:5" ht="12.75">
      <c r="D402" s="12"/>
      <c r="E402" s="12"/>
    </row>
    <row r="403" spans="4:5" ht="12.75">
      <c r="D403" s="12"/>
      <c r="E403" s="12"/>
    </row>
    <row r="404" spans="4:5" ht="12.75">
      <c r="D404" s="12"/>
      <c r="E404" s="12"/>
    </row>
    <row r="405" spans="4:5" ht="12.75">
      <c r="D405" s="12"/>
      <c r="E405" s="12"/>
    </row>
    <row r="406" spans="4:5" ht="12.75">
      <c r="D406" s="12"/>
      <c r="E406" s="12"/>
    </row>
    <row r="407" spans="4:5" ht="12.75">
      <c r="D407" s="12"/>
      <c r="E407" s="12"/>
    </row>
    <row r="408" spans="4:5" ht="12.75">
      <c r="D408" s="12"/>
      <c r="E408" s="12"/>
    </row>
    <row r="409" spans="4:5" ht="12.75">
      <c r="D409" s="12"/>
      <c r="E409" s="12"/>
    </row>
    <row r="410" spans="4:5" ht="12.75">
      <c r="D410" s="12"/>
      <c r="E410" s="12"/>
    </row>
    <row r="411" spans="4:5" ht="12.75">
      <c r="D411" s="12"/>
      <c r="E411" s="12"/>
    </row>
    <row r="412" spans="4:5" ht="12.75">
      <c r="D412" s="12"/>
      <c r="E412" s="12"/>
    </row>
    <row r="413" spans="4:5" ht="12.75">
      <c r="D413" s="12"/>
      <c r="E413" s="12"/>
    </row>
    <row r="414" spans="4:5" ht="12.75">
      <c r="D414" s="12"/>
      <c r="E414" s="12"/>
    </row>
    <row r="415" spans="4:5" ht="12.75">
      <c r="D415" s="12"/>
      <c r="E415" s="12"/>
    </row>
    <row r="416" spans="4:5" ht="12.75">
      <c r="D416" s="12"/>
      <c r="E416" s="12"/>
    </row>
    <row r="417" spans="4:5" ht="12.75">
      <c r="D417" s="12"/>
      <c r="E417" s="12"/>
    </row>
    <row r="418" spans="4:5" ht="12.75">
      <c r="D418" s="12"/>
      <c r="E418" s="12"/>
    </row>
    <row r="419" spans="4:5" ht="12.75">
      <c r="D419" s="12"/>
      <c r="E419" s="12"/>
    </row>
    <row r="420" spans="4:5" ht="12.75">
      <c r="D420" s="12"/>
      <c r="E420" s="12"/>
    </row>
    <row r="421" spans="4:5" ht="12.75">
      <c r="D421" s="12"/>
      <c r="E421" s="12"/>
    </row>
    <row r="422" spans="4:5" ht="12.75">
      <c r="D422" s="12"/>
      <c r="E422" s="12"/>
    </row>
    <row r="423" spans="4:5" ht="12.75">
      <c r="D423" s="12"/>
      <c r="E423" s="12"/>
    </row>
    <row r="424" spans="4:5" ht="12.75">
      <c r="D424" s="12"/>
      <c r="E424" s="12"/>
    </row>
    <row r="425" spans="4:5" ht="12.75">
      <c r="D425" s="12"/>
      <c r="E425" s="12"/>
    </row>
    <row r="426" spans="4:5" ht="12.75">
      <c r="D426" s="12"/>
      <c r="E426" s="12"/>
    </row>
    <row r="427" spans="4:5" ht="12.75">
      <c r="D427" s="12"/>
      <c r="E427" s="12"/>
    </row>
    <row r="428" spans="4:5" ht="12.75">
      <c r="D428" s="12"/>
      <c r="E428" s="12"/>
    </row>
    <row r="429" spans="4:5" ht="12.75">
      <c r="D429" s="12"/>
      <c r="E429" s="12"/>
    </row>
    <row r="430" spans="4:5" ht="12.75">
      <c r="D430" s="12"/>
      <c r="E430" s="12"/>
    </row>
    <row r="431" spans="4:5" ht="12.75">
      <c r="D431" s="12"/>
      <c r="E431" s="12"/>
    </row>
    <row r="432" spans="4:5" ht="12.75">
      <c r="D432" s="12"/>
      <c r="E432" s="12"/>
    </row>
    <row r="433" spans="4:5" ht="12.75">
      <c r="D433" s="12"/>
      <c r="E433" s="12"/>
    </row>
    <row r="434" spans="4:5" ht="12.75">
      <c r="D434" s="12"/>
      <c r="E434" s="12"/>
    </row>
    <row r="435" spans="4:5" ht="12.75">
      <c r="D435" s="12"/>
      <c r="E435" s="12"/>
    </row>
    <row r="436" spans="4:5" ht="12.75">
      <c r="D436" s="12"/>
      <c r="E436" s="12"/>
    </row>
    <row r="437" spans="4:5" ht="12.75">
      <c r="D437" s="12"/>
      <c r="E437" s="12"/>
    </row>
    <row r="438" spans="4:5" ht="12.75">
      <c r="D438" s="12"/>
      <c r="E438" s="12"/>
    </row>
    <row r="439" spans="4:5" ht="12.75">
      <c r="D439" s="12"/>
      <c r="E439" s="12"/>
    </row>
    <row r="440" spans="4:5" ht="12.75">
      <c r="D440" s="12"/>
      <c r="E440" s="12"/>
    </row>
    <row r="441" spans="4:5" ht="12.75">
      <c r="D441" s="12"/>
      <c r="E441" s="12"/>
    </row>
    <row r="442" spans="4:5" ht="12.75">
      <c r="D442" s="12"/>
      <c r="E442" s="12"/>
    </row>
    <row r="443" spans="4:5" ht="12.75">
      <c r="D443" s="12"/>
      <c r="E443" s="12"/>
    </row>
    <row r="444" spans="4:5" ht="12.75">
      <c r="D444" s="12"/>
      <c r="E444" s="12"/>
    </row>
    <row r="445" spans="4:5" ht="12.75">
      <c r="D445" s="12"/>
      <c r="E445" s="12"/>
    </row>
    <row r="446" spans="4:5" ht="12.75">
      <c r="D446" s="12"/>
      <c r="E446" s="12"/>
    </row>
    <row r="447" spans="4:5" ht="12.75">
      <c r="D447" s="12"/>
      <c r="E447" s="12"/>
    </row>
    <row r="448" spans="4:5" ht="12.75">
      <c r="D448" s="12"/>
      <c r="E448" s="12"/>
    </row>
    <row r="449" spans="4:5" ht="12.75">
      <c r="D449" s="12"/>
      <c r="E449" s="12"/>
    </row>
    <row r="450" spans="4:5" ht="12.75">
      <c r="D450" s="12"/>
      <c r="E450" s="12"/>
    </row>
    <row r="451" spans="4:5" ht="12.75">
      <c r="D451" s="12"/>
      <c r="E451" s="12"/>
    </row>
    <row r="452" spans="4:5" ht="12.75">
      <c r="D452" s="12"/>
      <c r="E452" s="12"/>
    </row>
    <row r="453" spans="4:5" ht="12.75">
      <c r="D453" s="12"/>
      <c r="E453" s="12"/>
    </row>
    <row r="454" spans="4:5" ht="12.75">
      <c r="D454" s="12"/>
      <c r="E454" s="12"/>
    </row>
    <row r="455" spans="4:5" ht="12.75">
      <c r="D455" s="12"/>
      <c r="E455" s="12"/>
    </row>
    <row r="456" spans="4:5" ht="12.75">
      <c r="D456" s="12"/>
      <c r="E456" s="12"/>
    </row>
    <row r="457" spans="4:5" ht="12.75">
      <c r="D457" s="12"/>
      <c r="E457" s="12"/>
    </row>
  </sheetData>
  <sheetProtection/>
  <mergeCells count="4">
    <mergeCell ref="B120:F120"/>
    <mergeCell ref="B121:F121"/>
    <mergeCell ref="B122:F122"/>
    <mergeCell ref="B123:F123"/>
  </mergeCells>
  <printOptions horizontalCentered="1"/>
  <pageMargins left="0.25" right="0.25" top="0.5" bottom="0.49" header="0.25" footer="0.25"/>
  <pageSetup fitToHeight="3" fitToWidth="1" horizontalDpi="600" verticalDpi="600" orientation="landscape" paperSize="17" scale="94" r:id="rId1"/>
  <headerFooter alignWithMargins="0">
    <oddHeader>&amp;C&amp;"Arial,Bold"&amp;12Total Project Budget</oddHeader>
    <oddFooter>&amp;LRev. 2: Jan 2012&amp;CPage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cwhite</dc:creator>
  <cp:keywords/>
  <dc:description/>
  <cp:lastModifiedBy>Michael McGurl</cp:lastModifiedBy>
  <cp:lastPrinted>2012-08-21T14:07:30Z</cp:lastPrinted>
  <dcterms:created xsi:type="dcterms:W3CDTF">2008-12-11T15:04:43Z</dcterms:created>
  <dcterms:modified xsi:type="dcterms:W3CDTF">2014-10-15T13:02:29Z</dcterms:modified>
  <cp:category/>
  <cp:version/>
  <cp:contentType/>
  <cp:contentStatus/>
</cp:coreProperties>
</file>